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firstSheet="1" activeTab="1"/>
  </bookViews>
  <sheets>
    <sheet name="foxz" sheetId="1" state="hidden" r:id="rId1"/>
    <sheet name="Phụ lục 2" sheetId="2" r:id="rId2"/>
  </sheets>
  <externalReferences>
    <externalReference r:id="rId5"/>
    <externalReference r:id="rId6"/>
  </externalReferences>
  <definedNames>
    <definedName name="_xlnm._FilterDatabase" localSheetId="1" hidden="1">'Phụ lục 2'!$B$7:$J$41</definedName>
    <definedName name="listxa">OFFSET('[2]SL HIỆN TRẠNG'!$F$3,,,,COUNT(stt))</definedName>
    <definedName name="madat">'[1]Bieu DC 2020 MIH HOA'!$B$11:$BA$11</definedName>
    <definedName name="_xlnm.Print_Area" localSheetId="1">'Phụ lục 2'!$B$1:$J$42</definedName>
    <definedName name="stt">IF(tenxa&lt;&gt;"",COLUMN(tenxa),"")</definedName>
    <definedName name="tenxa">'[2]SL HIỆN TRẠNG'!$F$3:$AI$3</definedName>
  </definedNames>
  <calcPr fullCalcOnLoad="1"/>
</workbook>
</file>

<file path=xl/sharedStrings.xml><?xml version="1.0" encoding="utf-8"?>
<sst xmlns="http://schemas.openxmlformats.org/spreadsheetml/2006/main" count="107" uniqueCount="81">
  <si>
    <t>I</t>
  </si>
  <si>
    <t>II</t>
  </si>
  <si>
    <t>STT</t>
  </si>
  <si>
    <t>Tên công trình, dự án</t>
  </si>
  <si>
    <t>Thành phố, thị xã, huyện</t>
  </si>
  <si>
    <t>Xã, phường,
thị trấn</t>
  </si>
  <si>
    <t>Vị trí thực hiện dự án</t>
  </si>
  <si>
    <t>Diện tích đất thực hiện dự án (ha)</t>
  </si>
  <si>
    <t>Đất rừng phòng hộ (ha)</t>
  </si>
  <si>
    <t>Đất trồng lúa (ha)</t>
  </si>
  <si>
    <t>Trong đó</t>
  </si>
  <si>
    <t>III</t>
  </si>
  <si>
    <t>IV</t>
  </si>
  <si>
    <t>Đất An ninh</t>
  </si>
  <si>
    <t>Đất thương mại dịch vụ</t>
  </si>
  <si>
    <t>Đất cơ sở sản xuất kinh doanh phi nông nghiệp</t>
  </si>
  <si>
    <t>Đất nông nghiệp khác</t>
  </si>
  <si>
    <t xml:space="preserve">Khu thương mại tổng hợp tại Km138+200 Quốc lộ 12A </t>
  </si>
  <si>
    <t xml:space="preserve">Khu dịch vụ thương mại tổng hợp tại Km 138+200 Khu kinh tế cửa khẩu Cha Lo </t>
  </si>
  <si>
    <t>Cơ sở thu mua, chế biến nông sản và dịch vụ tổng hợp, của Hợp tác xã dịch vụ thương mại tổng hợp Yên Mùi</t>
  </si>
  <si>
    <t xml:space="preserve">Khu thương mại dịch vụ tổng hợp Hoàng Trần của Công ty TNHH Sản xuất dịch vụ Xuân Thành </t>
  </si>
  <si>
    <t>Cửa hàng xăng dầu và các dịch vụ kèm theo của Công ty TNHH TM&amp;XD Minh Hiếu</t>
  </si>
  <si>
    <t>Trung tâm dịch vụ Nam sông Gianh</t>
  </si>
  <si>
    <t>Khu tiểu thủ công nghiệp tại phường Quảng Thọ</t>
  </si>
  <si>
    <t>Khu tiểu thủ công nghiệp tại phường Quảng Thuận</t>
  </si>
  <si>
    <t>xã Lý Trạch</t>
  </si>
  <si>
    <t xml:space="preserve">Đường GTNT từ QL 15A đi trụ sở xã Cự Nẫm </t>
  </si>
  <si>
    <t>xã Cự Nẫm</t>
  </si>
  <si>
    <t>xã Liên Trạch</t>
  </si>
  <si>
    <t>Xây dựng trang trại chăn nuôi tổng hợp của ông Lê Tài Kanh</t>
  </si>
  <si>
    <t>Nhà hàng ẩm thực và cà phê sân vườn của Công ty TNHH XDTH Hoàng Hòa</t>
  </si>
  <si>
    <t>Cửa hàng xăng dầu Thị trấn Lệ Ninh</t>
  </si>
  <si>
    <t>Trạm kinh doanh xăng dầu kết hợp dịch vụ tổng hợp Lệ Ninh</t>
  </si>
  <si>
    <t>Văn phòng làm việc và Cửa hàng bán VLXD của Công ty TNHH Tư vấn và Xây dựng tổng hợp An Phước</t>
  </si>
  <si>
    <t>xã Sơn Hóa</t>
  </si>
  <si>
    <t>xã Thanh Hóa</t>
  </si>
  <si>
    <t>xã Phong Hóa</t>
  </si>
  <si>
    <t>Các xã, thị trấn: Đồng Lê, Lê Hóa</t>
  </si>
  <si>
    <t xml:space="preserve">Bãi tập kết vật liệu, xe máy của Công ty TNHH Tùng Cát </t>
  </si>
  <si>
    <t>xã Văn Hóa</t>
  </si>
  <si>
    <t>Trụ sở Công an xã Lộc Ninh</t>
  </si>
  <si>
    <t>Trung tâm dịch vụ tổng hợp, văn phòng Quy hoạch - Kiến trúc của công ty CP A4</t>
  </si>
  <si>
    <t>Tạo quỹ đất ở (lô OM22) quy hoạch phân khu xã Phong Thủy, huyện Lệ Thủy</t>
  </si>
  <si>
    <t xml:space="preserve">Sửa chữa, nâng cấp tuyến đường liên thôn Minh Cầm đi QL12A xã Phong Hóa 0,8km và có cầu </t>
  </si>
  <si>
    <t>Khắc phục khẩn cấp cầu Lim - Động Hương, xã Phong Hóa</t>
  </si>
  <si>
    <t>Nâng cao khoảng cách pha - đất khoảng cột 1041-1042 đường dây 500kV 574 Vũng Áng - 575 Đà Nẵng và khoảng cột 674-675 đường dây 500kV 574 Đà Nẵng - 574 Hà Tĩnh</t>
  </si>
  <si>
    <t>xã Quảng Hòa</t>
  </si>
  <si>
    <t>xã Quảng Lộc</t>
  </si>
  <si>
    <t>xã Lộc Ninh</t>
  </si>
  <si>
    <t>xã Liên Thủy</t>
  </si>
  <si>
    <t>xã Phong Thủy</t>
  </si>
  <si>
    <t>xã Liên Trường</t>
  </si>
  <si>
    <t>xã Dân Hóa</t>
  </si>
  <si>
    <t>Cơ sở doanh trại Phòng cảnh sát cơ động và Kho bãi tạm giữ phương tiện giao thông</t>
  </si>
  <si>
    <t>Ghi chú</t>
  </si>
  <si>
    <t>Phụ lục 2</t>
  </si>
  <si>
    <t>Tuyến đường dây 110 kV từ Nhà máy Thủy điện La Trọng đấu nối vào Hệ thống điện Quốc gia thuộc dự án Thủy điện La Trọng</t>
  </si>
  <si>
    <t>Ghi chú: 27 dự án không có diện tích đất rừng đặc dụng</t>
  </si>
  <si>
    <t>Tổng cộng (A+B): 27 dự án</t>
  </si>
  <si>
    <t>A. CÁC DỰ ÁN CHUYỂN MỤC ĐÍCH SỬ DỤNG ĐẤT TRỒNG LÚA ĐÃ ĐƯỢC HĐND TỈNH CHẤP THUẬN THU HỒI ĐẤT TẠI NGHỊ QUYẾT SỐ 31/NQ-HĐND NGÀY 29/10/2021 CỦA HĐND TỈNH QUẢNG BÌNH</t>
  </si>
  <si>
    <t>Tuyên Hóa</t>
  </si>
  <si>
    <t>Quảng Trạch</t>
  </si>
  <si>
    <t>Ba Đồn</t>
  </si>
  <si>
    <t>Bố Trạch</t>
  </si>
  <si>
    <t>Lệ Thủy</t>
  </si>
  <si>
    <t>phường Quảng Thuận</t>
  </si>
  <si>
    <t>Đồng Hới</t>
  </si>
  <si>
    <t>phường Quảng Thọ</t>
  </si>
  <si>
    <t>phường Đức Ninh Đông</t>
  </si>
  <si>
    <t>Minh Hóa</t>
  </si>
  <si>
    <t>thị trấn Đồng Lê</t>
  </si>
  <si>
    <t>thị trấn NT Lệ Ninh</t>
  </si>
  <si>
    <t>thị trấn Kiến Giang</t>
  </si>
  <si>
    <t>DANH MỤC DỰ ÁN CHUYỂN MỤC ĐÍCH SỬ DỤNG ĐẤT TRỒNG LÚA, ĐẤT RỪNG PHÒNG HỘ</t>
  </si>
  <si>
    <t>Các loại đất khác (ha)</t>
  </si>
  <si>
    <t xml:space="preserve">Khắc phục khẩn cấp đường nội thị thị trấn Đồng Lê </t>
  </si>
  <si>
    <t>Đường vào cổng chính Ban Chỉ huy Quân sự huyện Tuyên Hóa</t>
  </si>
  <si>
    <t>Xây dựng nhà lớp học Trường Mầm non Thanh Lạng</t>
  </si>
  <si>
    <t xml:space="preserve">Trường Mầm non Đồng Lê </t>
  </si>
  <si>
    <t>B. CÁC DỰ ÁN CHUYỂN MỤC ĐÍCH SỬ DỤNG ĐẤT TRỒNG LÚA, 
ĐẤT RỪNG PHÒNG HỘ
 (không thuộc trường hợp thu hồi đất theo khoản 3 Điều 62 Luật Đất đai 2013)</t>
  </si>
  <si>
    <t>(Kèm theo Nghị quyết số:          /NQ-HĐND ngày       tháng     năm 2021 của Hội đồng nhân dân tỉnh Quảng Bình)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</si>
</sst>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0;[Red]#,##0.00"/>
    <numFmt numFmtId="174" formatCode="0_);\(0\)"/>
    <numFmt numFmtId="175" formatCode="&quot;$&quot;#,##0.00"/>
    <numFmt numFmtId="176" formatCode="_(* #,##0.00_);_(* \(#,##0.00\);_(* &quot;-&quot;_);_(@_)"/>
    <numFmt numFmtId="177" formatCode="#,##0.000"/>
    <numFmt numFmtId="178" formatCode="#,##0.000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;\-#,##0.00;;@"/>
    <numFmt numFmtId="183" formatCode="#,##0.00;\-#,##0.00;\-"/>
    <numFmt numFmtId="184" formatCode="0.000"/>
    <numFmt numFmtId="185" formatCode="0.0000"/>
    <numFmt numFmtId="186" formatCode="0.00_);\(0.00\)"/>
    <numFmt numFmtId="187" formatCode="0.00000_);\(0.00000\)"/>
    <numFmt numFmtId="188" formatCode="0.00;[Red]0.00"/>
    <numFmt numFmtId="189" formatCode="&quot;\&quot;#,##0.00;[Red]&quot;\&quot;&quot;\&quot;&quot;\&quot;&quot;\&quot;&quot;\&quot;&quot;\&quot;\-#,##0.00"/>
    <numFmt numFmtId="190" formatCode="&quot;\&quot;#,##0;[Red]&quot;\&quot;&quot;\&quot;\-#,##0"/>
    <numFmt numFmtId="191" formatCode="\$#,##0\ ;\(\$#,##0\)"/>
    <numFmt numFmtId="192" formatCode="[$-409]dddd\,\ mmmm\ dd\,\ yyyy"/>
    <numFmt numFmtId="193" formatCode="[$-409]h:mm:ss\ AM/PM"/>
    <numFmt numFmtId="194" formatCode="0.00000"/>
    <numFmt numFmtId="195" formatCode="[$-409]dddd\,\ mmmm\ d\,\ yyyy"/>
    <numFmt numFmtId="196" formatCode="0.00;\-0.00;;@"/>
    <numFmt numFmtId="197" formatCode="#,##0.0;\-#,##0.0;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color indexed="8"/>
      <name val="Times New Roman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0"/>
      <name val=".VnTime"/>
      <family val="2"/>
    </font>
    <font>
      <b/>
      <sz val="12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8"/>
      <name val="Arial"/>
      <family val="2"/>
    </font>
    <font>
      <b/>
      <sz val="12"/>
      <name val=".VnTime"/>
      <family val="2"/>
    </font>
    <font>
      <sz val="10"/>
      <name val=".VnTime"/>
      <family val="2"/>
    </font>
    <font>
      <sz val="9"/>
      <name val=".VnTime"/>
      <family val="2"/>
    </font>
    <font>
      <i/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9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3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9" applyNumberFormat="0" applyFont="0" applyAlignment="0" applyProtection="0"/>
    <xf numFmtId="0" fontId="62" fillId="27" borderId="10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3" fillId="0" borderId="12" applyNumberFormat="0" applyFont="0" applyFill="0" applyAlignment="0" applyProtection="0"/>
    <xf numFmtId="0" fontId="15" fillId="33" borderId="13">
      <alignment horizontal="left" vertical="center"/>
      <protection/>
    </xf>
    <xf numFmtId="5" fontId="10" fillId="0" borderId="14">
      <alignment horizontal="left" vertical="top"/>
      <protection/>
    </xf>
    <xf numFmtId="5" fontId="16" fillId="0" borderId="15">
      <alignment horizontal="left" vertical="top"/>
      <protection/>
    </xf>
    <xf numFmtId="0" fontId="17" fillId="0" borderId="15">
      <alignment horizontal="left" vertical="center"/>
      <protection/>
    </xf>
    <xf numFmtId="0" fontId="6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" fontId="4" fillId="0" borderId="13" xfId="81" applyNumberFormat="1" applyFont="1" applyFill="1" applyBorder="1" applyAlignment="1" applyProtection="1">
      <alignment horizontal="center" vertical="center" wrapText="1"/>
      <protection locked="0"/>
    </xf>
    <xf numFmtId="173" fontId="4" fillId="0" borderId="13" xfId="81" applyNumberFormat="1" applyFont="1" applyFill="1" applyBorder="1" applyAlignment="1" applyProtection="1">
      <alignment horizontal="center" vertical="center" wrapText="1"/>
      <protection hidden="1"/>
    </xf>
    <xf numFmtId="3" fontId="2" fillId="0" borderId="13" xfId="81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81" applyNumberFormat="1" applyFont="1" applyFill="1" applyBorder="1" applyAlignment="1" applyProtection="1">
      <alignment horizontal="justify" vertical="center" wrapText="1"/>
      <protection locked="0"/>
    </xf>
    <xf numFmtId="4" fontId="2" fillId="0" borderId="13" xfId="92" applyNumberFormat="1" applyFont="1" applyFill="1" applyBorder="1" applyAlignment="1">
      <alignment horizontal="center" vertical="center" wrapText="1"/>
      <protection/>
    </xf>
    <xf numFmtId="4" fontId="2" fillId="0" borderId="13" xfId="49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49" applyNumberFormat="1" applyFont="1" applyFill="1" applyBorder="1" applyAlignment="1" applyProtection="1">
      <alignment horizontal="justify" vertical="center" wrapText="1"/>
      <protection locked="0"/>
    </xf>
    <xf numFmtId="2" fontId="2" fillId="0" borderId="13" xfId="92" applyNumberFormat="1" applyFont="1" applyFill="1" applyBorder="1" applyAlignment="1">
      <alignment horizontal="center" vertical="center" wrapText="1"/>
      <protection/>
    </xf>
    <xf numFmtId="2" fontId="2" fillId="0" borderId="13" xfId="53" applyNumberFormat="1" applyFont="1" applyFill="1" applyBorder="1" applyAlignment="1" applyProtection="1">
      <alignment horizontal="justify" vertical="center" wrapText="1"/>
      <protection locked="0"/>
    </xf>
    <xf numFmtId="0" fontId="2" fillId="0" borderId="13" xfId="0" applyNumberFormat="1" applyFont="1" applyFill="1" applyBorder="1" applyAlignment="1" applyProtection="1">
      <alignment horizontal="justify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13" xfId="84" applyNumberFormat="1" applyFont="1" applyFill="1" applyBorder="1" applyAlignment="1">
      <alignment horizontal="center" vertical="center" wrapText="1"/>
      <protection/>
    </xf>
    <xf numFmtId="4" fontId="2" fillId="0" borderId="13" xfId="8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1" fontId="4" fillId="0" borderId="13" xfId="8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92" applyNumberFormat="1" applyFont="1" applyFill="1" applyBorder="1" applyAlignment="1">
      <alignment horizontal="justify" vertical="center" wrapText="1"/>
      <protection/>
    </xf>
    <xf numFmtId="3" fontId="2" fillId="0" borderId="13" xfId="84" applyNumberFormat="1" applyFont="1" applyFill="1" applyBorder="1" applyAlignment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39" fontId="4" fillId="0" borderId="13" xfId="49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>
      <alignment horizontal="left" vertical="center"/>
    </xf>
    <xf numFmtId="4" fontId="2" fillId="0" borderId="13" xfId="84" applyNumberFormat="1" applyFont="1" applyFill="1" applyBorder="1" applyAlignment="1">
      <alignment horizontal="left" vertical="center" wrapText="1"/>
      <protection/>
    </xf>
    <xf numFmtId="174" fontId="2" fillId="0" borderId="13" xfId="84" applyNumberFormat="1" applyFont="1" applyFill="1" applyBorder="1" applyAlignment="1">
      <alignment horizontal="left" vertical="center" wrapText="1"/>
      <protection/>
    </xf>
    <xf numFmtId="3" fontId="2" fillId="0" borderId="13" xfId="81" applyNumberFormat="1" applyFont="1" applyFill="1" applyBorder="1" applyAlignment="1" applyProtection="1">
      <alignment horizontal="left" vertical="center" wrapText="1"/>
      <protection locked="0"/>
    </xf>
    <xf numFmtId="2" fontId="2" fillId="0" borderId="13" xfId="49" applyNumberFormat="1" applyFont="1" applyFill="1" applyBorder="1" applyAlignment="1" applyProtection="1">
      <alignment horizontal="left" vertical="center" wrapText="1"/>
      <protection locked="0"/>
    </xf>
    <xf numFmtId="2" fontId="2" fillId="0" borderId="13" xfId="92" applyNumberFormat="1" applyFont="1" applyFill="1" applyBorder="1" applyAlignment="1">
      <alignment horizontal="left" vertical="center" wrapText="1"/>
      <protection/>
    </xf>
    <xf numFmtId="2" fontId="2" fillId="0" borderId="13" xfId="92" applyNumberFormat="1" applyFont="1" applyFill="1" applyBorder="1" applyAlignment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left" vertical="center"/>
    </xf>
    <xf numFmtId="4" fontId="4" fillId="0" borderId="13" xfId="0" applyNumberFormat="1" applyFont="1" applyFill="1" applyBorder="1" applyAlignment="1">
      <alignment horizontal="center" vertical="center"/>
    </xf>
    <xf numFmtId="2" fontId="2" fillId="0" borderId="13" xfId="49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3" xfId="8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center"/>
    </xf>
    <xf numFmtId="0" fontId="66" fillId="0" borderId="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4" fillId="0" borderId="13" xfId="81" applyNumberFormat="1" applyFont="1" applyFill="1" applyBorder="1" applyAlignment="1" applyProtection="1">
      <alignment horizontal="center" vertical="center" wrapText="1"/>
      <protection locked="0"/>
    </xf>
    <xf numFmtId="173" fontId="4" fillId="0" borderId="13" xfId="81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3" xfId="81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81" applyNumberFormat="1" applyFont="1" applyFill="1" applyBorder="1" applyAlignment="1" applyProtection="1">
      <alignment horizontal="center" vertical="center" wrapText="1"/>
      <protection locked="0"/>
    </xf>
  </cellXfs>
  <cellStyles count="9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 2" xfId="51"/>
    <cellStyle name="Comma 2 2" xfId="52"/>
    <cellStyle name="Comma 2 2 2" xfId="53"/>
    <cellStyle name="Comma 2 3" xfId="54"/>
    <cellStyle name="Comma 3" xfId="55"/>
    <cellStyle name="Comma 4" xfId="56"/>
    <cellStyle name="Comma 4 2" xfId="57"/>
    <cellStyle name="Comma 5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Header1" xfId="68"/>
    <cellStyle name="Header2" xfId="69"/>
    <cellStyle name="Heading 1" xfId="70"/>
    <cellStyle name="Heading 1 2" xfId="71"/>
    <cellStyle name="Heading 2" xfId="72"/>
    <cellStyle name="Heading 2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11" xfId="80"/>
    <cellStyle name="Normal 2" xfId="81"/>
    <cellStyle name="Normal 2 2" xfId="82"/>
    <cellStyle name="Normal 2 3" xfId="83"/>
    <cellStyle name="Normal 3" xfId="84"/>
    <cellStyle name="Normal 3 2" xfId="85"/>
    <cellStyle name="Normal 3 3" xfId="86"/>
    <cellStyle name="Normal 4" xfId="87"/>
    <cellStyle name="Normal 4 2" xfId="88"/>
    <cellStyle name="Normal 4 3" xfId="89"/>
    <cellStyle name="Normal 5" xfId="90"/>
    <cellStyle name="Normal 6" xfId="91"/>
    <cellStyle name="Normal 7" xfId="92"/>
    <cellStyle name="Normal 8" xfId="93"/>
    <cellStyle name="Normal 8 2" xfId="94"/>
    <cellStyle name="Normal 8 3" xfId="95"/>
    <cellStyle name="Note" xfId="96"/>
    <cellStyle name="Output" xfId="97"/>
    <cellStyle name="Percent" xfId="98"/>
    <cellStyle name="Percent 2" xfId="99"/>
    <cellStyle name="Percent 2 2" xfId="100"/>
    <cellStyle name="Percent 3" xfId="101"/>
    <cellStyle name="Title" xfId="102"/>
    <cellStyle name="Total" xfId="103"/>
    <cellStyle name="Total 2" xfId="104"/>
    <cellStyle name="vnhead1" xfId="105"/>
    <cellStyle name="vnhead3" xfId="106"/>
    <cellStyle name="vntxt1" xfId="107"/>
    <cellStyle name="vntxt2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%20(2016)\DC%20QH%20HUYEN%20MINH%20HOA\B&#7842;NG%20BI&#7874;U%20HO&#192;N%20CH&#7880;NH\IN%20l&#7847;n%201%20MH\Bieu%20DC%202020%20MIH%20HOA.xlsm!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%20(2016)\DC%20QH%20HUYEN%20MINH%20HOA\B&#7842;NG%20BI&#7874;U%20HO&#192;N%20CH&#7880;NH\IN%20l&#7847;n%201%20MH\Bieu%20DC%202020%20MIH%20HO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DC 2020 MIH HO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!"/>
      <sheetName val="ctpb"/>
      <sheetName val="nhu cau"/>
      <sheetName val="Biểu chỉ tiêu phân bổ"/>
      <sheetName val="SL HIỆN TRẠNG"/>
      <sheetName val="Biểu 01CH"/>
      <sheetName val="Biểu 02 CH"/>
      <sheetName val="Biểu 03 CH"/>
      <sheetName val="Biểu 04 CH"/>
      <sheetName val="Biểu 05 CH"/>
      <sheetName val="Biểu 11 CH"/>
      <sheetName val="Biểu 13CH"/>
      <sheetName val="đt"/>
      <sheetName val="thuchi"/>
      <sheetName val="thị trấn Quy Đạt"/>
      <sheetName val="Dân Hoá"/>
      <sheetName val="Hóa Hợp"/>
      <sheetName val="Hóa Phúc"/>
      <sheetName val="Hóa Sơn"/>
      <sheetName val="Hóa Thanh"/>
      <sheetName val="Hóa Tiến"/>
      <sheetName val="Hồng Hóa"/>
      <sheetName val="Minh Hóa"/>
      <sheetName val="Quy Hóa"/>
      <sheetName val="Tân Hóa"/>
      <sheetName val="Thượng Hóa"/>
      <sheetName val="Trọng Hóa"/>
      <sheetName val="Trung Hóa"/>
      <sheetName val="Xuân Hóa"/>
      <sheetName val="Yên Hóa"/>
      <sheetName val="Biểu 12CH"/>
    </sheetNames>
    <sheetDataSet>
      <sheetData sheetId="4">
        <row r="3">
          <cell r="F3" t="str">
            <v>Dân Hoá</v>
          </cell>
          <cell r="G3" t="str">
            <v>Hóa Hợp</v>
          </cell>
          <cell r="H3" t="str">
            <v>Hóa Phúc</v>
          </cell>
          <cell r="I3" t="str">
            <v>Hóa Sơn</v>
          </cell>
          <cell r="J3" t="str">
            <v>Hóa Thanh</v>
          </cell>
          <cell r="K3" t="str">
            <v>Hóa Tiến</v>
          </cell>
          <cell r="L3" t="str">
            <v>Hồng Hóa</v>
          </cell>
          <cell r="M3" t="str">
            <v>Minh Hóa</v>
          </cell>
          <cell r="N3" t="str">
            <v>Quy Hóa</v>
          </cell>
          <cell r="O3" t="str">
            <v>Tân Hóa</v>
          </cell>
          <cell r="P3" t="str">
            <v>thị trấn Quy Đạt</v>
          </cell>
          <cell r="Q3" t="str">
            <v>Thượng Hóa</v>
          </cell>
          <cell r="R3" t="str">
            <v>Trọng Hóa</v>
          </cell>
          <cell r="S3" t="str">
            <v>Trung Hóa</v>
          </cell>
          <cell r="T3" t="str">
            <v>Xuân Hóa</v>
          </cell>
          <cell r="U3" t="str">
            <v>Yên Hóa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2" max="2" width="7.421875" style="0" customWidth="1"/>
    <col min="3" max="3" width="70.00390625" style="5" customWidth="1"/>
    <col min="4" max="4" width="21.7109375" style="0" customWidth="1"/>
    <col min="5" max="5" width="19.8515625" style="0" customWidth="1"/>
    <col min="6" max="6" width="17.28125" style="0" customWidth="1"/>
    <col min="7" max="7" width="15.28125" style="0" customWidth="1"/>
    <col min="8" max="8" width="13.7109375" style="0" customWidth="1"/>
    <col min="9" max="9" width="16.57421875" style="0" customWidth="1"/>
    <col min="10" max="10" width="17.57421875" style="51" customWidth="1"/>
  </cols>
  <sheetData>
    <row r="1" spans="2:10" ht="17.25">
      <c r="B1" s="56" t="s">
        <v>55</v>
      </c>
      <c r="C1" s="56"/>
      <c r="D1" s="56"/>
      <c r="E1" s="56"/>
      <c r="F1" s="56"/>
      <c r="G1" s="56"/>
      <c r="H1" s="56"/>
      <c r="I1" s="56"/>
      <c r="J1" s="56"/>
    </row>
    <row r="2" spans="2:10" ht="18">
      <c r="B2" s="53" t="s">
        <v>73</v>
      </c>
      <c r="C2" s="53"/>
      <c r="D2" s="53"/>
      <c r="E2" s="53"/>
      <c r="F2" s="53"/>
      <c r="G2" s="53"/>
      <c r="H2" s="53"/>
      <c r="I2" s="53"/>
      <c r="J2" s="53"/>
    </row>
    <row r="3" spans="2:10" ht="9.75" customHeight="1">
      <c r="B3" s="54"/>
      <c r="C3" s="54"/>
      <c r="D3" s="54"/>
      <c r="E3" s="54"/>
      <c r="F3" s="54"/>
      <c r="G3" s="54"/>
      <c r="H3" s="54"/>
      <c r="I3" s="54"/>
      <c r="J3" s="54"/>
    </row>
    <row r="4" spans="2:10" ht="18.75" customHeight="1">
      <c r="B4" s="55" t="s">
        <v>80</v>
      </c>
      <c r="C4" s="55"/>
      <c r="D4" s="55"/>
      <c r="E4" s="55"/>
      <c r="F4" s="55"/>
      <c r="G4" s="55"/>
      <c r="H4" s="55"/>
      <c r="I4" s="55"/>
      <c r="J4" s="55"/>
    </row>
    <row r="5" spans="2:10" ht="18">
      <c r="B5" s="1"/>
      <c r="C5" s="2"/>
      <c r="D5" s="1"/>
      <c r="E5" s="1"/>
      <c r="F5" s="3"/>
      <c r="G5" s="4"/>
      <c r="H5" s="1"/>
      <c r="I5" s="57"/>
      <c r="J5" s="57"/>
    </row>
    <row r="6" spans="2:10" ht="27" customHeight="1">
      <c r="B6" s="62" t="s">
        <v>2</v>
      </c>
      <c r="C6" s="58" t="s">
        <v>3</v>
      </c>
      <c r="D6" s="58" t="s">
        <v>6</v>
      </c>
      <c r="E6" s="58"/>
      <c r="F6" s="59" t="s">
        <v>7</v>
      </c>
      <c r="G6" s="59" t="s">
        <v>10</v>
      </c>
      <c r="H6" s="59"/>
      <c r="I6" s="59"/>
      <c r="J6" s="59" t="s">
        <v>54</v>
      </c>
    </row>
    <row r="7" spans="2:10" ht="93" customHeight="1">
      <c r="B7" s="62"/>
      <c r="C7" s="58"/>
      <c r="D7" s="6" t="s">
        <v>5</v>
      </c>
      <c r="E7" s="6" t="s">
        <v>4</v>
      </c>
      <c r="F7" s="59"/>
      <c r="G7" s="7" t="s">
        <v>9</v>
      </c>
      <c r="H7" s="7" t="s">
        <v>8</v>
      </c>
      <c r="I7" s="7" t="s">
        <v>74</v>
      </c>
      <c r="J7" s="59"/>
    </row>
    <row r="8" spans="2:10" ht="71.25" customHeight="1">
      <c r="B8" s="63" t="s">
        <v>59</v>
      </c>
      <c r="C8" s="63"/>
      <c r="D8" s="63"/>
      <c r="E8" s="63"/>
      <c r="F8" s="7">
        <f>SUM(F9:F18)</f>
        <v>11.419999999999998</v>
      </c>
      <c r="G8" s="7">
        <f>SUM(G9:G18)</f>
        <v>5.859999999999999</v>
      </c>
      <c r="H8" s="7">
        <f>SUM(H9:H18)</f>
        <v>0</v>
      </c>
      <c r="I8" s="7">
        <f>SUM(I9:I18)</f>
        <v>5.56</v>
      </c>
      <c r="J8" s="50"/>
    </row>
    <row r="9" spans="2:10" ht="36">
      <c r="B9" s="8">
        <v>1</v>
      </c>
      <c r="C9" s="15" t="s">
        <v>42</v>
      </c>
      <c r="D9" s="16" t="s">
        <v>50</v>
      </c>
      <c r="E9" s="16" t="s">
        <v>64</v>
      </c>
      <c r="F9" s="10">
        <f aca="true" t="shared" si="0" ref="F9:F14">SUM(G9:I9)</f>
        <v>3.85</v>
      </c>
      <c r="G9" s="17">
        <v>3</v>
      </c>
      <c r="H9" s="17"/>
      <c r="I9" s="17">
        <v>0.85</v>
      </c>
      <c r="J9" s="15"/>
    </row>
    <row r="10" spans="2:10" ht="36">
      <c r="B10" s="8">
        <v>2</v>
      </c>
      <c r="C10" s="28" t="s">
        <v>43</v>
      </c>
      <c r="D10" s="13" t="s">
        <v>36</v>
      </c>
      <c r="E10" s="8" t="s">
        <v>60</v>
      </c>
      <c r="F10" s="27">
        <f t="shared" si="0"/>
        <v>0.32999999999999996</v>
      </c>
      <c r="G10" s="11">
        <v>0.15</v>
      </c>
      <c r="H10" s="11"/>
      <c r="I10" s="11">
        <v>0.18</v>
      </c>
      <c r="J10" s="12"/>
    </row>
    <row r="11" spans="2:10" ht="18">
      <c r="B11" s="8">
        <v>3</v>
      </c>
      <c r="C11" s="28" t="s">
        <v>75</v>
      </c>
      <c r="D11" s="13" t="s">
        <v>70</v>
      </c>
      <c r="E11" s="8" t="s">
        <v>60</v>
      </c>
      <c r="F11" s="27">
        <f t="shared" si="0"/>
        <v>2.55</v>
      </c>
      <c r="G11" s="11">
        <v>0.3</v>
      </c>
      <c r="H11" s="11"/>
      <c r="I11" s="11">
        <v>2.25</v>
      </c>
      <c r="J11" s="12"/>
    </row>
    <row r="12" spans="2:10" ht="18">
      <c r="B12" s="8">
        <v>4</v>
      </c>
      <c r="C12" s="28" t="s">
        <v>76</v>
      </c>
      <c r="D12" s="13" t="s">
        <v>34</v>
      </c>
      <c r="E12" s="8" t="s">
        <v>60</v>
      </c>
      <c r="F12" s="27">
        <f t="shared" si="0"/>
        <v>0.51</v>
      </c>
      <c r="G12" s="11">
        <v>0.25</v>
      </c>
      <c r="H12" s="11"/>
      <c r="I12" s="11">
        <v>0.26</v>
      </c>
      <c r="J12" s="12"/>
    </row>
    <row r="13" spans="2:10" ht="18">
      <c r="B13" s="8">
        <v>5</v>
      </c>
      <c r="C13" s="28" t="s">
        <v>44</v>
      </c>
      <c r="D13" s="13" t="s">
        <v>36</v>
      </c>
      <c r="E13" s="8" t="s">
        <v>60</v>
      </c>
      <c r="F13" s="27">
        <f t="shared" si="0"/>
        <v>0.29000000000000004</v>
      </c>
      <c r="G13" s="11">
        <v>0.1</v>
      </c>
      <c r="H13" s="11"/>
      <c r="I13" s="11">
        <v>0.19000000000000003</v>
      </c>
      <c r="J13" s="12"/>
    </row>
    <row r="14" spans="2:10" ht="18">
      <c r="B14" s="8">
        <v>6</v>
      </c>
      <c r="C14" s="9" t="s">
        <v>26</v>
      </c>
      <c r="D14" s="8" t="s">
        <v>27</v>
      </c>
      <c r="E14" s="8" t="s">
        <v>63</v>
      </c>
      <c r="F14" s="27">
        <f t="shared" si="0"/>
        <v>2.36</v>
      </c>
      <c r="G14" s="11">
        <v>1.79</v>
      </c>
      <c r="H14" s="11"/>
      <c r="I14" s="11">
        <v>0.57</v>
      </c>
      <c r="J14" s="14"/>
    </row>
    <row r="15" spans="2:10" ht="54">
      <c r="B15" s="8">
        <v>7</v>
      </c>
      <c r="C15" s="9" t="s">
        <v>45</v>
      </c>
      <c r="D15" s="8" t="s">
        <v>28</v>
      </c>
      <c r="E15" s="8" t="s">
        <v>63</v>
      </c>
      <c r="F15" s="27">
        <f>SUM(G15:I15)</f>
        <v>0.04</v>
      </c>
      <c r="G15" s="11">
        <v>0.03</v>
      </c>
      <c r="H15" s="11"/>
      <c r="I15" s="11">
        <v>0.010000000000000002</v>
      </c>
      <c r="J15" s="14"/>
    </row>
    <row r="16" spans="2:10" ht="18">
      <c r="B16" s="8">
        <v>8</v>
      </c>
      <c r="C16" s="31" t="s">
        <v>77</v>
      </c>
      <c r="D16" s="13" t="s">
        <v>35</v>
      </c>
      <c r="E16" s="8" t="s">
        <v>60</v>
      </c>
      <c r="F16" s="11">
        <f>SUM(G16:I16)</f>
        <v>0.26</v>
      </c>
      <c r="G16" s="11">
        <v>0.2</v>
      </c>
      <c r="H16" s="11"/>
      <c r="I16" s="11">
        <v>0.06</v>
      </c>
      <c r="J16" s="12"/>
    </row>
    <row r="17" spans="2:10" ht="18">
      <c r="B17" s="8">
        <v>9</v>
      </c>
      <c r="C17" s="28" t="s">
        <v>78</v>
      </c>
      <c r="D17" s="13" t="s">
        <v>70</v>
      </c>
      <c r="E17" s="8" t="s">
        <v>60</v>
      </c>
      <c r="F17" s="11">
        <f>SUM(G17:I17)</f>
        <v>0.9700000000000001</v>
      </c>
      <c r="G17" s="11">
        <v>0.02</v>
      </c>
      <c r="H17" s="11"/>
      <c r="I17" s="11">
        <v>0.9500000000000001</v>
      </c>
      <c r="J17" s="12"/>
    </row>
    <row r="18" spans="2:10" ht="36">
      <c r="B18" s="8">
        <v>10</v>
      </c>
      <c r="C18" s="24" t="s">
        <v>56</v>
      </c>
      <c r="D18" s="30" t="s">
        <v>37</v>
      </c>
      <c r="E18" s="8" t="s">
        <v>60</v>
      </c>
      <c r="F18" s="27">
        <f>SUM(G18:I18)</f>
        <v>0.26</v>
      </c>
      <c r="G18" s="11">
        <v>0.02</v>
      </c>
      <c r="H18" s="11"/>
      <c r="I18" s="11">
        <v>0.24</v>
      </c>
      <c r="J18" s="12"/>
    </row>
    <row r="19" spans="2:10" ht="70.5" customHeight="1">
      <c r="B19" s="63" t="s">
        <v>79</v>
      </c>
      <c r="C19" s="63"/>
      <c r="D19" s="63"/>
      <c r="E19" s="63"/>
      <c r="F19" s="50">
        <f>F20+F23+F36+F39</f>
        <v>37.3</v>
      </c>
      <c r="G19" s="50">
        <f>G20+G23+G36+G39</f>
        <v>19.12</v>
      </c>
      <c r="H19" s="50">
        <f>H20+H23+H36+H39</f>
        <v>2.04</v>
      </c>
      <c r="I19" s="50">
        <f>I20+I23+I36+I39</f>
        <v>16.14</v>
      </c>
      <c r="J19" s="50"/>
    </row>
    <row r="20" spans="2:10" ht="33.75" customHeight="1">
      <c r="B20" s="29" t="s">
        <v>0</v>
      </c>
      <c r="C20" s="33" t="s">
        <v>13</v>
      </c>
      <c r="D20" s="34"/>
      <c r="E20" s="26"/>
      <c r="F20" s="35">
        <f>SUM(F21:F22)</f>
        <v>3.23</v>
      </c>
      <c r="G20" s="35">
        <f>SUM(G21:G22)</f>
        <v>2.9499999999999997</v>
      </c>
      <c r="H20" s="35">
        <f>SUM(H21:H22)</f>
        <v>0</v>
      </c>
      <c r="I20" s="35">
        <f>SUM(I21:I22)</f>
        <v>0.28</v>
      </c>
      <c r="J20" s="36"/>
    </row>
    <row r="21" spans="2:10" ht="104.25" customHeight="1">
      <c r="B21" s="32">
        <v>1</v>
      </c>
      <c r="C21" s="37" t="s">
        <v>53</v>
      </c>
      <c r="D21" s="18" t="s">
        <v>48</v>
      </c>
      <c r="E21" s="19" t="s">
        <v>66</v>
      </c>
      <c r="F21" s="19">
        <f>SUM(G21:I21)</f>
        <v>3.11</v>
      </c>
      <c r="G21" s="20">
        <v>2.9</v>
      </c>
      <c r="H21" s="20"/>
      <c r="I21" s="20">
        <v>0.21</v>
      </c>
      <c r="J21" s="38"/>
    </row>
    <row r="22" spans="2:10" ht="62.25" customHeight="1">
      <c r="B22" s="32">
        <v>2</v>
      </c>
      <c r="C22" s="37" t="s">
        <v>40</v>
      </c>
      <c r="D22" s="18" t="s">
        <v>48</v>
      </c>
      <c r="E22" s="19" t="s">
        <v>66</v>
      </c>
      <c r="F22" s="19">
        <f>SUM(G22:I22)</f>
        <v>0.12000000000000001</v>
      </c>
      <c r="G22" s="20">
        <v>0.05</v>
      </c>
      <c r="H22" s="20"/>
      <c r="I22" s="20">
        <v>0.07</v>
      </c>
      <c r="J22" s="38"/>
    </row>
    <row r="23" spans="2:10" ht="31.5" customHeight="1">
      <c r="B23" s="29" t="s">
        <v>1</v>
      </c>
      <c r="C23" s="33" t="s">
        <v>14</v>
      </c>
      <c r="D23" s="23"/>
      <c r="E23" s="26"/>
      <c r="F23" s="35">
        <f>SUM(F24:F35)</f>
        <v>6.21</v>
      </c>
      <c r="G23" s="35">
        <f>SUM(G24:G35)</f>
        <v>3.38</v>
      </c>
      <c r="H23" s="35">
        <f>SUM(H24:H35)</f>
        <v>2.04</v>
      </c>
      <c r="I23" s="35">
        <f>SUM(I24:I35)</f>
        <v>0.79</v>
      </c>
      <c r="J23" s="36"/>
    </row>
    <row r="24" spans="2:10" ht="43.5" customHeight="1">
      <c r="B24" s="8">
        <v>3</v>
      </c>
      <c r="C24" s="39" t="s">
        <v>17</v>
      </c>
      <c r="D24" s="8" t="s">
        <v>52</v>
      </c>
      <c r="E24" s="8" t="s">
        <v>69</v>
      </c>
      <c r="F24" s="27">
        <f aca="true" t="shared" si="1" ref="F24:F35">SUM(G24:I24)</f>
        <v>0.6</v>
      </c>
      <c r="G24" s="11"/>
      <c r="H24" s="11">
        <v>0.6</v>
      </c>
      <c r="I24" s="11"/>
      <c r="J24" s="40"/>
    </row>
    <row r="25" spans="2:10" ht="42" customHeight="1">
      <c r="B25" s="8">
        <v>4</v>
      </c>
      <c r="C25" s="39" t="s">
        <v>18</v>
      </c>
      <c r="D25" s="8" t="s">
        <v>52</v>
      </c>
      <c r="E25" s="8" t="s">
        <v>69</v>
      </c>
      <c r="F25" s="27">
        <f t="shared" si="1"/>
        <v>1.44</v>
      </c>
      <c r="G25" s="11"/>
      <c r="H25" s="11">
        <v>1.44</v>
      </c>
      <c r="I25" s="11"/>
      <c r="J25" s="40"/>
    </row>
    <row r="26" spans="2:10" ht="18">
      <c r="B26" s="8">
        <v>5</v>
      </c>
      <c r="C26" s="41" t="s">
        <v>38</v>
      </c>
      <c r="D26" s="42" t="s">
        <v>39</v>
      </c>
      <c r="E26" s="8" t="s">
        <v>60</v>
      </c>
      <c r="F26" s="27">
        <f t="shared" si="1"/>
        <v>0.24000000000000002</v>
      </c>
      <c r="G26" s="11">
        <v>0.01</v>
      </c>
      <c r="H26" s="11"/>
      <c r="I26" s="11">
        <v>0.23</v>
      </c>
      <c r="J26" s="40"/>
    </row>
    <row r="27" spans="2:10" ht="36">
      <c r="B27" s="8">
        <v>6</v>
      </c>
      <c r="C27" s="43" t="s">
        <v>19</v>
      </c>
      <c r="D27" s="16" t="s">
        <v>51</v>
      </c>
      <c r="E27" s="16" t="s">
        <v>61</v>
      </c>
      <c r="F27" s="27">
        <f t="shared" si="1"/>
        <v>0.72</v>
      </c>
      <c r="G27" s="17">
        <v>0.58</v>
      </c>
      <c r="H27" s="17"/>
      <c r="I27" s="17">
        <v>0.14</v>
      </c>
      <c r="J27" s="43"/>
    </row>
    <row r="28" spans="2:10" ht="36">
      <c r="B28" s="8">
        <v>7</v>
      </c>
      <c r="C28" s="43" t="s">
        <v>20</v>
      </c>
      <c r="D28" s="21" t="s">
        <v>51</v>
      </c>
      <c r="E28" s="16" t="s">
        <v>61</v>
      </c>
      <c r="F28" s="27">
        <f t="shared" si="1"/>
        <v>0.33</v>
      </c>
      <c r="G28" s="17">
        <v>0.32</v>
      </c>
      <c r="H28" s="17"/>
      <c r="I28" s="17">
        <v>0.01</v>
      </c>
      <c r="J28" s="43"/>
    </row>
    <row r="29" spans="2:10" ht="36">
      <c r="B29" s="8">
        <v>8</v>
      </c>
      <c r="C29" s="43" t="s">
        <v>21</v>
      </c>
      <c r="D29" s="16" t="s">
        <v>46</v>
      </c>
      <c r="E29" s="16" t="s">
        <v>62</v>
      </c>
      <c r="F29" s="27">
        <f t="shared" si="1"/>
        <v>0.25</v>
      </c>
      <c r="G29" s="17">
        <v>0.21</v>
      </c>
      <c r="H29" s="17"/>
      <c r="I29" s="17">
        <v>0.04</v>
      </c>
      <c r="J29" s="43"/>
    </row>
    <row r="30" spans="2:10" ht="18">
      <c r="B30" s="8">
        <v>9</v>
      </c>
      <c r="C30" s="43" t="s">
        <v>22</v>
      </c>
      <c r="D30" s="16" t="s">
        <v>47</v>
      </c>
      <c r="E30" s="16" t="s">
        <v>62</v>
      </c>
      <c r="F30" s="27">
        <f t="shared" si="1"/>
        <v>0.43</v>
      </c>
      <c r="G30" s="17">
        <v>0.37</v>
      </c>
      <c r="H30" s="17"/>
      <c r="I30" s="17">
        <v>0.06</v>
      </c>
      <c r="J30" s="43"/>
    </row>
    <row r="31" spans="2:10" ht="36">
      <c r="B31" s="8">
        <v>10</v>
      </c>
      <c r="C31" s="43" t="s">
        <v>30</v>
      </c>
      <c r="D31" s="16" t="s">
        <v>72</v>
      </c>
      <c r="E31" s="16" t="s">
        <v>64</v>
      </c>
      <c r="F31" s="27">
        <f t="shared" si="1"/>
        <v>0.16</v>
      </c>
      <c r="G31" s="17">
        <v>0.16</v>
      </c>
      <c r="H31" s="17"/>
      <c r="I31" s="17"/>
      <c r="J31" s="43"/>
    </row>
    <row r="32" spans="2:10" ht="39.75" customHeight="1">
      <c r="B32" s="8">
        <v>11</v>
      </c>
      <c r="C32" s="43" t="s">
        <v>31</v>
      </c>
      <c r="D32" s="16" t="s">
        <v>71</v>
      </c>
      <c r="E32" s="16" t="s">
        <v>64</v>
      </c>
      <c r="F32" s="27">
        <f t="shared" si="1"/>
        <v>0.22</v>
      </c>
      <c r="G32" s="17">
        <v>0.18</v>
      </c>
      <c r="H32" s="17"/>
      <c r="I32" s="17">
        <v>0.04</v>
      </c>
      <c r="J32" s="43"/>
    </row>
    <row r="33" spans="2:10" ht="18">
      <c r="B33" s="8">
        <v>12</v>
      </c>
      <c r="C33" s="43" t="s">
        <v>32</v>
      </c>
      <c r="D33" s="16" t="s">
        <v>71</v>
      </c>
      <c r="E33" s="16" t="s">
        <v>64</v>
      </c>
      <c r="F33" s="27">
        <f t="shared" si="1"/>
        <v>1.47</v>
      </c>
      <c r="G33" s="17">
        <v>1.3</v>
      </c>
      <c r="H33" s="17"/>
      <c r="I33" s="17">
        <v>0.17</v>
      </c>
      <c r="J33" s="43"/>
    </row>
    <row r="34" spans="2:10" ht="36">
      <c r="B34" s="8">
        <v>13</v>
      </c>
      <c r="C34" s="43" t="s">
        <v>33</v>
      </c>
      <c r="D34" s="16" t="s">
        <v>49</v>
      </c>
      <c r="E34" s="16" t="s">
        <v>64</v>
      </c>
      <c r="F34" s="27">
        <f t="shared" si="1"/>
        <v>0.24</v>
      </c>
      <c r="G34" s="17">
        <v>0.24</v>
      </c>
      <c r="H34" s="17"/>
      <c r="I34" s="17"/>
      <c r="J34" s="43"/>
    </row>
    <row r="35" spans="2:10" ht="36">
      <c r="B35" s="8">
        <v>14</v>
      </c>
      <c r="C35" s="37" t="s">
        <v>41</v>
      </c>
      <c r="D35" s="18" t="s">
        <v>68</v>
      </c>
      <c r="E35" s="19" t="s">
        <v>66</v>
      </c>
      <c r="F35" s="27">
        <f t="shared" si="1"/>
        <v>0.11</v>
      </c>
      <c r="G35" s="20">
        <v>0.01</v>
      </c>
      <c r="H35" s="20"/>
      <c r="I35" s="20">
        <v>0.1</v>
      </c>
      <c r="J35" s="38"/>
    </row>
    <row r="36" spans="2:10" ht="18">
      <c r="B36" s="29" t="s">
        <v>11</v>
      </c>
      <c r="C36" s="44" t="s">
        <v>15</v>
      </c>
      <c r="D36" s="22"/>
      <c r="E36" s="34"/>
      <c r="F36" s="35">
        <f>SUM(F37:F38)</f>
        <v>26.810000000000002</v>
      </c>
      <c r="G36" s="35">
        <f>SUM(G37:G38)</f>
        <v>12.540000000000001</v>
      </c>
      <c r="H36" s="35">
        <f>SUM(H37:H38)</f>
        <v>0</v>
      </c>
      <c r="I36" s="35">
        <f>SUM(I37:I38)</f>
        <v>14.27</v>
      </c>
      <c r="J36" s="36"/>
    </row>
    <row r="37" spans="2:10" ht="48" customHeight="1">
      <c r="B37" s="25">
        <v>15</v>
      </c>
      <c r="C37" s="43" t="s">
        <v>23</v>
      </c>
      <c r="D37" s="16" t="s">
        <v>67</v>
      </c>
      <c r="E37" s="16" t="s">
        <v>62</v>
      </c>
      <c r="F37" s="45">
        <f>SUM(G37:I37)</f>
        <v>20.200000000000003</v>
      </c>
      <c r="G37" s="45">
        <v>8.98</v>
      </c>
      <c r="H37" s="45"/>
      <c r="I37" s="45">
        <v>11.22</v>
      </c>
      <c r="J37" s="43"/>
    </row>
    <row r="38" spans="2:10" ht="45.75" customHeight="1">
      <c r="B38" s="25">
        <v>16</v>
      </c>
      <c r="C38" s="43" t="s">
        <v>24</v>
      </c>
      <c r="D38" s="16" t="s">
        <v>65</v>
      </c>
      <c r="E38" s="16" t="s">
        <v>62</v>
      </c>
      <c r="F38" s="45">
        <f>SUM(G38:I38)</f>
        <v>6.609999999999999</v>
      </c>
      <c r="G38" s="45">
        <v>3.56</v>
      </c>
      <c r="H38" s="45"/>
      <c r="I38" s="45">
        <v>3.05</v>
      </c>
      <c r="J38" s="43"/>
    </row>
    <row r="39" spans="2:10" ht="23.25" customHeight="1">
      <c r="B39" s="29" t="s">
        <v>12</v>
      </c>
      <c r="C39" s="46" t="s">
        <v>16</v>
      </c>
      <c r="D39" s="47"/>
      <c r="E39" s="47"/>
      <c r="F39" s="35">
        <f>SUM(F40)</f>
        <v>1.05</v>
      </c>
      <c r="G39" s="35">
        <f>SUM(G40)</f>
        <v>0.25</v>
      </c>
      <c r="H39" s="35">
        <f>SUM(H40)</f>
        <v>0</v>
      </c>
      <c r="I39" s="35">
        <f>SUM(I40)</f>
        <v>0.8</v>
      </c>
      <c r="J39" s="36"/>
    </row>
    <row r="40" spans="2:10" ht="18">
      <c r="B40" s="8">
        <v>17</v>
      </c>
      <c r="C40" s="39" t="s">
        <v>29</v>
      </c>
      <c r="D40" s="8" t="s">
        <v>25</v>
      </c>
      <c r="E40" s="8" t="s">
        <v>63</v>
      </c>
      <c r="F40" s="48">
        <f>SUM(G40:I40)</f>
        <v>1.05</v>
      </c>
      <c r="G40" s="48">
        <v>0.25</v>
      </c>
      <c r="H40" s="48"/>
      <c r="I40" s="48">
        <v>0.8</v>
      </c>
      <c r="J40" s="40"/>
    </row>
    <row r="41" spans="2:10" ht="23.25" customHeight="1">
      <c r="B41" s="61" t="s">
        <v>58</v>
      </c>
      <c r="C41" s="61"/>
      <c r="D41" s="61"/>
      <c r="E41" s="61"/>
      <c r="F41" s="49">
        <f>SUM(G41:I41)</f>
        <v>48.72</v>
      </c>
      <c r="G41" s="35">
        <f>G8+G19</f>
        <v>24.98</v>
      </c>
      <c r="H41" s="35">
        <f>H8+H19</f>
        <v>2.04</v>
      </c>
      <c r="I41" s="35">
        <f>I8+I19</f>
        <v>21.7</v>
      </c>
      <c r="J41" s="36"/>
    </row>
    <row r="42" spans="2:10" ht="26.25" customHeight="1">
      <c r="B42" s="52"/>
      <c r="C42" s="60" t="s">
        <v>57</v>
      </c>
      <c r="D42" s="60"/>
      <c r="E42" s="60"/>
      <c r="F42" s="60"/>
      <c r="G42" s="60"/>
      <c r="H42" s="60"/>
      <c r="I42" s="60"/>
      <c r="J42" s="60"/>
    </row>
  </sheetData>
  <sheetProtection/>
  <autoFilter ref="B7:J41"/>
  <mergeCells count="15">
    <mergeCell ref="C42:J42"/>
    <mergeCell ref="B41:E41"/>
    <mergeCell ref="B6:B7"/>
    <mergeCell ref="J6:J7"/>
    <mergeCell ref="F6:F7"/>
    <mergeCell ref="C6:C7"/>
    <mergeCell ref="B8:E8"/>
    <mergeCell ref="B19:E19"/>
    <mergeCell ref="B2:J2"/>
    <mergeCell ref="B3:J3"/>
    <mergeCell ref="B4:J4"/>
    <mergeCell ref="B1:J1"/>
    <mergeCell ref="I5:J5"/>
    <mergeCell ref="D6:E6"/>
    <mergeCell ref="G6:I6"/>
  </mergeCells>
  <dataValidations count="1">
    <dataValidation type="list" allowBlank="1" showInputMessage="1" showErrorMessage="1" errorTitle="Lỗi nhập liệu" error="Tên xã, phường, thị trấn phải có thực tại đơn vị cấp huyện đang điều tra!" sqref="F41">
      <formula1>listxa</formula1>
    </dataValidation>
  </dataValidations>
  <printOptions/>
  <pageMargins left="0.7" right="0.7" top="0.75" bottom="0.75" header="0.3" footer="0.3"/>
  <pageSetup horizontalDpi="600" verticalDpi="600" orientation="landscape" paperSize="9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</cp:lastModifiedBy>
  <cp:lastPrinted>2021-12-04T02:42:25Z</cp:lastPrinted>
  <dcterms:created xsi:type="dcterms:W3CDTF">2017-11-05T09:45:09Z</dcterms:created>
  <dcterms:modified xsi:type="dcterms:W3CDTF">2021-12-06T09:37:13Z</dcterms:modified>
  <cp:category/>
  <cp:version/>
  <cp:contentType/>
  <cp:contentStatus/>
</cp:coreProperties>
</file>