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DND KHOA XVII\KY HOP THU 10\"/>
    </mc:Choice>
  </mc:AlternateContent>
  <bookViews>
    <workbookView xWindow="0" yWindow="0" windowWidth="20490" windowHeight="7755"/>
  </bookViews>
  <sheets>
    <sheet name="UBND" sheetId="22" r:id="rId1"/>
  </sheets>
  <calcPr calcId="152511"/>
</workbook>
</file>

<file path=xl/calcChain.xml><?xml version="1.0" encoding="utf-8"?>
<calcChain xmlns="http://schemas.openxmlformats.org/spreadsheetml/2006/main">
  <c r="E9" i="22" l="1"/>
  <c r="E63" i="22" l="1"/>
  <c r="F9" i="22"/>
  <c r="G9" i="22"/>
  <c r="H9" i="22"/>
  <c r="I9" i="22"/>
  <c r="J9" i="22"/>
  <c r="F45" i="22"/>
  <c r="G45" i="22"/>
  <c r="H45" i="22"/>
  <c r="I45" i="22"/>
  <c r="J45" i="22"/>
  <c r="E45" i="22"/>
  <c r="E67" i="22"/>
  <c r="D44" i="22"/>
  <c r="E62" i="22" l="1"/>
  <c r="E8" i="22"/>
  <c r="D61" i="22"/>
  <c r="D60" i="22"/>
  <c r="D43" i="22" l="1"/>
  <c r="D42" i="22" l="1"/>
  <c r="F67" i="22" l="1"/>
  <c r="G67" i="22"/>
  <c r="H67" i="22"/>
  <c r="I67" i="22"/>
  <c r="J67" i="22"/>
  <c r="D71" i="22"/>
  <c r="D70" i="22"/>
  <c r="D69" i="22" l="1"/>
  <c r="D68" i="22"/>
  <c r="D67" i="22"/>
  <c r="D66" i="22"/>
  <c r="D65" i="22"/>
  <c r="D64" i="22"/>
  <c r="J63" i="22"/>
  <c r="I63" i="22"/>
  <c r="H63" i="22"/>
  <c r="G63" i="22"/>
  <c r="G62" i="22" s="1"/>
  <c r="F63" i="22"/>
  <c r="I62" i="22"/>
  <c r="D59" i="22"/>
  <c r="D58" i="22"/>
  <c r="D57" i="22"/>
  <c r="D56" i="22"/>
  <c r="D55" i="22"/>
  <c r="D54" i="22"/>
  <c r="D53" i="22"/>
  <c r="D52" i="22"/>
  <c r="D51" i="22"/>
  <c r="D50" i="22"/>
  <c r="D49" i="22"/>
  <c r="D48" i="22"/>
  <c r="D47" i="22"/>
  <c r="D46"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J8" i="22"/>
  <c r="I8" i="22"/>
  <c r="H8" i="22"/>
  <c r="G8" i="22"/>
  <c r="D63" i="22" l="1"/>
  <c r="D45" i="22"/>
  <c r="F62" i="22"/>
  <c r="J62" i="22"/>
  <c r="H62" i="22"/>
  <c r="D9" i="22"/>
  <c r="F8" i="22"/>
  <c r="D8" i="22" s="1"/>
  <c r="D62" i="22" l="1"/>
</calcChain>
</file>

<file path=xl/sharedStrings.xml><?xml version="1.0" encoding="utf-8"?>
<sst xmlns="http://schemas.openxmlformats.org/spreadsheetml/2006/main" count="202" uniqueCount="163">
  <si>
    <t>TT</t>
  </si>
  <si>
    <t>Hạng mục</t>
  </si>
  <si>
    <t>Diện tích</t>
  </si>
  <si>
    <t>Đất trồng lúa</t>
  </si>
  <si>
    <t>Đất rừng phòng hộ</t>
  </si>
  <si>
    <t>Đất rừng đặc dụng</t>
  </si>
  <si>
    <t>Đất nông nghiệp còn lại</t>
  </si>
  <si>
    <t>Đất phi nông nghiệp</t>
  </si>
  <si>
    <t>Đất chưa sử dụng</t>
  </si>
  <si>
    <t>Địa điểm</t>
  </si>
  <si>
    <t>Đất nông nghiệp</t>
  </si>
  <si>
    <r>
      <t>(Đơn vị tính m</t>
    </r>
    <r>
      <rPr>
        <vertAlign val="superscript"/>
        <sz val="10"/>
        <color theme="1"/>
        <rFont val="Times New Roman"/>
        <family val="1"/>
      </rPr>
      <t>2</t>
    </r>
    <r>
      <rPr>
        <sz val="10"/>
        <color theme="1"/>
        <rFont val="Times New Roman"/>
        <family val="1"/>
      </rPr>
      <t>)</t>
    </r>
  </si>
  <si>
    <t>2</t>
  </si>
  <si>
    <t>I</t>
  </si>
  <si>
    <t>II</t>
  </si>
  <si>
    <t>1</t>
  </si>
  <si>
    <t>Đã phê duyệt</t>
  </si>
  <si>
    <t>Dự án tạo quỹ đất Khu dân cư phía Đông Nam đường Lê Lợi, phường Đức Ninh Đông, thành phố Đồng Hới (Đợt 2)</t>
  </si>
  <si>
    <t>TT NT Lệ Ninh, huyện Lệ Thủy</t>
  </si>
  <si>
    <t>Dự án Mở rộng đường liên 5 xã từ Quảng Long đi Quảng Phương</t>
  </si>
  <si>
    <t>Dự án Hạ tầng Kỹ thuật Khu dân cư tại Trung tâm hành chính phường Đức Ninh Đông, thành phố Đồng Hới</t>
  </si>
  <si>
    <t>Các xã: Xuân Ninh, Hiền Ninh, Tân Ninh; huyện Quảng Ninh</t>
  </si>
  <si>
    <t>xã Võ Ninh, huyện Quảng Ninh</t>
  </si>
  <si>
    <t>Dự án Khu dân cư Hà Thiệp - Bắc Ninh (thuộc dự án tạo quỹ đất ở, điểm 27, mục B, Phụ lục 1)</t>
  </si>
  <si>
    <t>Dự án Hạ tầng kỹ thuật khu đất ở, đất nông nghiệp, đất nghành nghề nông thôn tại xã Hải Ninh</t>
  </si>
  <si>
    <t>Dự án HTKT các khu đất ở, dịch vụ thương mại và đất sản xuất nông nghiệp (thuộc dự án tạo quỹ đất ở, điểm 27, mục B, Phụ lục 1)</t>
  </si>
  <si>
    <t>Dự án Hạ tầng kỹ thuật tạo quỹ đất ở tại xã Vĩnh Ninh (thuộc dự án tạo quỹ đất ở, điểm 26, mục A, Phụ lục 1)</t>
  </si>
  <si>
    <t>Dự án đất ở tại nông thôn (thuộc dự án tạo quỹ đất ở, điểm 26, mục A, Phụ lục 1)</t>
  </si>
  <si>
    <t>Dự án Cải tạo khuôn viên đài tưởng niệm nghĩa trang Liệt sỹ thị trấn Quán Hàu</t>
  </si>
  <si>
    <t>Dự án xây dựng Trường Mầm non Nam Dinh (Khu vực Khe Ngát)</t>
  </si>
  <si>
    <t>Dự án xây dựng trường mầm non xã Đồng Trạch</t>
  </si>
  <si>
    <t>Dự án đường vào Trung tâm Phong Nha, huyện Bố Trạch</t>
  </si>
  <si>
    <t>Dự án xây dựng Đền liệt sỹ Trường Sơn</t>
  </si>
  <si>
    <t>Dự án tạo quỹ đất ở (phục vụ tái định cư cho đồng bào dân tôc thực hiện dự án Nhà văn hóa cộng đồng)</t>
  </si>
  <si>
    <t>Dự án Trung tâm thương mại và ẩm thực Lạc Hồng</t>
  </si>
  <si>
    <t>Dự án trận địa Pháo Bắc Ka Tang</t>
  </si>
  <si>
    <t>Dự án Đường từ ngã tư Quảng Thọ ra Quảng trường biển thị xã Ba Đồn</t>
  </si>
  <si>
    <t>Dự án Sân thể thao cộng đồng</t>
  </si>
  <si>
    <t>Dự án khai thác khoáng sản Titan của Công ty TNHH Kim Tín Quảng Bình</t>
  </si>
  <si>
    <t>Dự án đường nối từ Quốc lộ 1 đến nhà lưu niệm Đại tướng Võ Nguyên Giáp</t>
  </si>
  <si>
    <t>Các xã: Hồng Thủy, Phong Thủy, Lộc Thủy, huyện Lệ Thủy</t>
  </si>
  <si>
    <t>Dự án nâng cấp đường nội thị thị trấn Nông trường Lệ Ninh</t>
  </si>
  <si>
    <t>Công trình xây dựng Nhà tưởng niệm của Trung đoàn 270</t>
  </si>
  <si>
    <t>Bổ sung diện tích thực hiện dự án cải tạo, nâng cấp đường nối từ đường 16 đến nhánh Đông đường Hồ Chí Minh</t>
  </si>
  <si>
    <t>Dự án chỉnh trang đô thị đoạn Quốc lộ 9C đi qua xã Cam Thủy và Liên Thủy</t>
  </si>
  <si>
    <t>Trường mầm non Bắc Lý (cụm trung tâm)</t>
  </si>
  <si>
    <t>Phường Bắc Lý, thành phố Đồng Hới</t>
  </si>
  <si>
    <t xml:space="preserve">Dự án Khu đô thị mới tại phường Phú Hải, thành phố Đồng Hới </t>
  </si>
  <si>
    <t>Trung tâm trưng bày, kinh doanh ô tô Dcar Bắc Trung Bộ của Công ty TNHH Đầu tư và Quản lý tài sản Sen Việt</t>
  </si>
  <si>
    <t>Dự án xây dựng Trạm biến áp 110kV Tuyên Hóa và đấu nối</t>
  </si>
  <si>
    <t>Các xã: Hồng Hóa, Yên Hóa, Hóa Phúc, huyện Minh Hóa</t>
  </si>
  <si>
    <t>1.1</t>
  </si>
  <si>
    <t>1.2</t>
  </si>
  <si>
    <t>1.3</t>
  </si>
  <si>
    <t>1.4</t>
  </si>
  <si>
    <t>1.5</t>
  </si>
  <si>
    <t>1.6</t>
  </si>
  <si>
    <t>2.1</t>
  </si>
  <si>
    <t>2.2</t>
  </si>
  <si>
    <t>2.3</t>
  </si>
  <si>
    <t>2.4</t>
  </si>
  <si>
    <t>2.5</t>
  </si>
  <si>
    <t>2.6</t>
  </si>
  <si>
    <t>2.7</t>
  </si>
  <si>
    <t>Dự án xây dựng Khu thực nghiệm Nông - Lâm - Ngư nghiệp Cơ sở 2 Trường Cao đẳng Kỹ thuật Công - Nông nghiệp Quảng Bình</t>
  </si>
  <si>
    <t>Mở rộng Nhà thờ Giáo họ Đồng Đưng</t>
  </si>
  <si>
    <t>Mở rộng khuôn viên Nhà thờ Giáo họ Bồng Lai</t>
  </si>
  <si>
    <t>Dự án Tạo quỹ đất ở (thôn Đơn Sa)</t>
  </si>
  <si>
    <t>Loại đất thu hồi; chuyển mục đích sử dụng</t>
  </si>
  <si>
    <t>Dự án tạo quỹ đất ở thôn Tiên Xuân (thuộc Dự án tạo quỹ đất ở xã Quảng Tiên, điểm 15, mục B, Phụ lục 1)</t>
  </si>
  <si>
    <t>1.7</t>
  </si>
  <si>
    <t>Bổ sung thêm diện tích thực hiện dự án tạo quỹ đất ở (thôn Vĩnh Thọ)</t>
  </si>
  <si>
    <t>Dự án xây dựng nhà văn hóa thôn Thái Hóa</t>
  </si>
  <si>
    <t>Phát triển quỹ đất tại TDP 8 (Hạng mục đường giao thông, điểm 63, mục B, Phụ lục 1)</t>
  </si>
  <si>
    <t>Dự án Đường tránh lũ Nguyệt Áng đi Trường Dục (thuộc hạng mục đường giao thông các xã, thị trấn huyện Quảng Ninh, điểm 84, mục A, Phụ lục 1)</t>
  </si>
  <si>
    <t>Dự án tạo quỹ đất ở tại xã Hiền Ninh</t>
  </si>
  <si>
    <r>
      <t>Dự án tạo quỹ đất ở (thôn Thanh Lương: 20.000,0 m</t>
    </r>
    <r>
      <rPr>
        <vertAlign val="superscript"/>
        <sz val="13"/>
        <color theme="1"/>
        <rFont val="Times New Roman"/>
        <family val="1"/>
      </rPr>
      <t>2</t>
    </r>
    <r>
      <rPr>
        <sz val="13"/>
        <color theme="1"/>
        <rFont val="Times New Roman"/>
        <family val="1"/>
      </rPr>
      <t xml:space="preserve"> và thôn Thanh Bình: 17.500,0 m</t>
    </r>
    <r>
      <rPr>
        <vertAlign val="superscript"/>
        <sz val="13"/>
        <color theme="1"/>
        <rFont val="Times New Roman"/>
        <family val="1"/>
      </rPr>
      <t>2</t>
    </r>
    <r>
      <rPr>
        <sz val="13"/>
        <color theme="1"/>
        <rFont val="Times New Roman"/>
        <family val="1"/>
      </rPr>
      <t>)</t>
    </r>
  </si>
  <si>
    <r>
      <t>Dự án tạo quỹ đất ở (thôn Nam Lãnh: 56.000,0 m</t>
    </r>
    <r>
      <rPr>
        <vertAlign val="superscript"/>
        <sz val="13"/>
        <rFont val="Times New Roman"/>
        <family val="1"/>
      </rPr>
      <t>2</t>
    </r>
    <r>
      <rPr>
        <sz val="13"/>
        <rFont val="Times New Roman"/>
        <family val="1"/>
      </rPr>
      <t xml:space="preserve"> và thôn Phú Lộc 3: 37.000,0 m</t>
    </r>
    <r>
      <rPr>
        <vertAlign val="superscript"/>
        <sz val="13"/>
        <rFont val="Times New Roman"/>
        <family val="1"/>
      </rPr>
      <t>2</t>
    </r>
    <r>
      <rPr>
        <sz val="13"/>
        <rFont val="Times New Roman"/>
        <family val="1"/>
      </rPr>
      <t>)</t>
    </r>
  </si>
  <si>
    <r>
      <t>Dự án tạo quỹ đất ở (xã Hòa Trạch: 2,495,0 m</t>
    </r>
    <r>
      <rPr>
        <vertAlign val="superscript"/>
        <sz val="13"/>
        <color theme="1"/>
        <rFont val="Times New Roman"/>
        <family val="1"/>
      </rPr>
      <t>2</t>
    </r>
    <r>
      <rPr>
        <sz val="13"/>
        <color theme="1"/>
        <rFont val="Times New Roman"/>
        <family val="1"/>
      </rPr>
      <t xml:space="preserve"> và xã Sơn Lộc: 7.224,0 m</t>
    </r>
    <r>
      <rPr>
        <vertAlign val="superscript"/>
        <sz val="13"/>
        <color theme="1"/>
        <rFont val="Times New Roman"/>
        <family val="1"/>
      </rPr>
      <t>2</t>
    </r>
    <r>
      <rPr>
        <sz val="13"/>
        <color theme="1"/>
        <rFont val="Times New Roman"/>
        <family val="1"/>
      </rPr>
      <t>)</t>
    </r>
  </si>
  <si>
    <t>DANH MỤC DỰ ÁN BỔ SUNG, ĐIỀU CHỈNH KẾ HOẠCH THU HỒI ĐẤT; CHUYỂN MỤC ĐÍCH SỬ DỤNG ĐẤT NĂM 2019 TRÊN ĐỊA BÀN TỈNH QUẢNG BÌNH</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</si>
  <si>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</si>
  <si>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</si>
  <si>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</si>
  <si>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</si>
  <si>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</si>
  <si>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</si>
  <si>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</si>
  <si>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</si>
  <si>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</si>
  <si>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</si>
  <si>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</si>
  <si>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</si>
  <si>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</si>
  <si>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</si>
  <si>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</si>
  <si>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</si>
  <si>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</si>
  <si>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</si>
  <si>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</si>
  <si>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</si>
  <si>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</si>
  <si>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</si>
  <si>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</si>
  <si>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</si>
  <si>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</si>
  <si>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</si>
  <si>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</si>
  <si>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</si>
  <si>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Khu liên hợp nhà hàng tiệc cưới , bar, karaoke của công ty TNHH vận tải Nam Mỹ tổ dân phố Đình (đã phê duyệt tại Nghị quyết số 35/NQ-HĐND ngày 08/12/2017)</t>
  </si>
  <si>
    <t>Dự án Nhà văn hóa xã kết hợp hội trường và các phòng chức năng xã Đức Hóa</t>
  </si>
  <si>
    <t>Dự án mở rộng khuôn viên nhà thờ giáo họ Bàu Sen</t>
  </si>
  <si>
    <t>Đề nghị điều chỉnh</t>
  </si>
  <si>
    <t>2.8</t>
  </si>
  <si>
    <t>Dự án mở rộng Nhà thờ Hội Nghĩa</t>
  </si>
  <si>
    <t>Bổ sung hạng mục đường giao thông thực hiện Dự án đường từ chợ Trung Trạch ra biển</t>
  </si>
  <si>
    <t>Bổ sung 35 dự án (trong đó có 22 Dự án chuyển mục đích sử dụng đất trồng lúa và 01 dự án chuyển mục đích sử dụng đất rừng phòng hộ theo điểm b khoản 1 Điều 58 Luật Đất đai)</t>
  </si>
  <si>
    <t>Bổ sung 03 dự án</t>
  </si>
  <si>
    <r>
      <t>Dự án tạo quỹ đất ở (tại xã Sơn Thủy: 6.600,0 m</t>
    </r>
    <r>
      <rPr>
        <vertAlign val="superscript"/>
        <sz val="13"/>
        <rFont val="Times New Roman"/>
        <family val="1"/>
      </rPr>
      <t>2</t>
    </r>
    <r>
      <rPr>
        <sz val="13"/>
        <rFont val="Times New Roman"/>
        <family val="1"/>
      </rPr>
      <t>; xã Mỹ Thủy: 908,7 m</t>
    </r>
    <r>
      <rPr>
        <vertAlign val="superscript"/>
        <sz val="13"/>
        <rFont val="Times New Roman"/>
        <family val="1"/>
      </rPr>
      <t>2</t>
    </r>
    <r>
      <rPr>
        <sz val="13"/>
        <rFont val="Times New Roman"/>
        <family val="1"/>
      </rPr>
      <t>; Thị trấn NT Lệ Ninh 8.000,0 m</t>
    </r>
    <r>
      <rPr>
        <vertAlign val="superscript"/>
        <sz val="13"/>
        <rFont val="Times New Roman"/>
        <family val="1"/>
      </rPr>
      <t>2</t>
    </r>
    <r>
      <rPr>
        <sz val="13"/>
        <rFont val="Times New Roman"/>
        <family val="1"/>
      </rPr>
      <t xml:space="preserve">) </t>
    </r>
  </si>
  <si>
    <t>Phường Phú Hải, thành phố Đồng Hới</t>
  </si>
  <si>
    <t>Thị trấn Nông Trường Việt Trung, huyện Bố Trạch</t>
  </si>
  <si>
    <t>Phường Quảng Phong, thị xã Ba Đồn</t>
  </si>
  <si>
    <t>Thị trấn Quán Hàu, huyện Quảng Ninh</t>
  </si>
  <si>
    <t>Các xã: Sơn Thủy, Mỹ Thủy, Thị trấn Nông trường Lệ Ninh; huyện Lệ Thủy</t>
  </si>
  <si>
    <r>
      <t>Dự án tạo quỹ đất ở (Thị trấn Đồng Lê: 2.900,0 m</t>
    </r>
    <r>
      <rPr>
        <vertAlign val="superscript"/>
        <sz val="13"/>
        <rFont val="Times New Roman"/>
        <family val="1"/>
      </rPr>
      <t>2</t>
    </r>
    <r>
      <rPr>
        <sz val="13"/>
        <rFont val="Times New Roman"/>
        <family val="1"/>
      </rPr>
      <t xml:space="preserve"> ; xã Châu Hóa: 1.140,0 m</t>
    </r>
    <r>
      <rPr>
        <vertAlign val="superscript"/>
        <sz val="13"/>
        <rFont val="Times New Roman"/>
        <family val="1"/>
      </rPr>
      <t>2</t>
    </r>
    <r>
      <rPr>
        <sz val="13"/>
        <rFont val="Times New Roman"/>
        <family val="1"/>
      </rPr>
      <t>; xã Đồng Hóa: 4.800,0 m</t>
    </r>
    <r>
      <rPr>
        <vertAlign val="superscript"/>
        <sz val="13"/>
        <rFont val="Times New Roman"/>
        <family val="1"/>
      </rPr>
      <t>2</t>
    </r>
    <r>
      <rPr>
        <sz val="13"/>
        <rFont val="Times New Roman"/>
        <family val="1"/>
      </rPr>
      <t>; xã Hương Hóa: 9.400,0 m</t>
    </r>
    <r>
      <rPr>
        <vertAlign val="superscript"/>
        <sz val="13"/>
        <rFont val="Times New Roman"/>
        <family val="1"/>
      </rPr>
      <t>2</t>
    </r>
    <r>
      <rPr>
        <sz val="13"/>
        <rFont val="Times New Roman"/>
        <family val="1"/>
      </rPr>
      <t>; xã Lâm Hóa: 1.400,0 m</t>
    </r>
    <r>
      <rPr>
        <vertAlign val="superscript"/>
        <sz val="13"/>
        <rFont val="Times New Roman"/>
        <family val="1"/>
      </rPr>
      <t>2</t>
    </r>
    <r>
      <rPr>
        <sz val="13"/>
        <rFont val="Times New Roman"/>
        <family val="1"/>
      </rPr>
      <t>; xã Phong Hóa: 33.750,0 m</t>
    </r>
    <r>
      <rPr>
        <vertAlign val="superscript"/>
        <sz val="13"/>
        <rFont val="Times New Roman"/>
        <family val="1"/>
      </rPr>
      <t>2</t>
    </r>
    <r>
      <rPr>
        <sz val="13"/>
        <rFont val="Times New Roman"/>
        <family val="1"/>
      </rPr>
      <t>; xã Sơn Hóa: 6.300,0 m</t>
    </r>
    <r>
      <rPr>
        <vertAlign val="superscript"/>
        <sz val="13"/>
        <rFont val="Times New Roman"/>
        <family val="1"/>
      </rPr>
      <t>2</t>
    </r>
    <r>
      <rPr>
        <sz val="13"/>
        <rFont val="Times New Roman"/>
        <family val="1"/>
      </rPr>
      <t>; xã Thanh Thạch: 2.350,0 m</t>
    </r>
    <r>
      <rPr>
        <vertAlign val="superscript"/>
        <sz val="13"/>
        <rFont val="Times New Roman"/>
        <family val="1"/>
      </rPr>
      <t>2</t>
    </r>
    <r>
      <rPr>
        <sz val="13"/>
        <rFont val="Times New Roman"/>
        <family val="1"/>
      </rPr>
      <t>; xã Tiến Hóa: 2.100,0 m</t>
    </r>
    <r>
      <rPr>
        <vertAlign val="superscript"/>
        <sz val="13"/>
        <rFont val="Times New Roman"/>
        <family val="1"/>
      </rPr>
      <t>2</t>
    </r>
    <r>
      <rPr>
        <sz val="13"/>
        <rFont val="Times New Roman"/>
        <family val="1"/>
      </rPr>
      <t>; xã Thạch Hóa: 7.709,2 m</t>
    </r>
    <r>
      <rPr>
        <vertAlign val="superscript"/>
        <sz val="13"/>
        <rFont val="Times New Roman"/>
        <family val="1"/>
      </rPr>
      <t>2</t>
    </r>
    <r>
      <rPr>
        <sz val="13"/>
        <rFont val="Times New Roman"/>
        <family val="1"/>
      </rPr>
      <t>; xã Châu Hóa: 8.286,4 m</t>
    </r>
    <r>
      <rPr>
        <vertAlign val="superscript"/>
        <sz val="13"/>
        <rFont val="Times New Roman"/>
        <family val="1"/>
      </rPr>
      <t>2</t>
    </r>
  </si>
  <si>
    <r>
      <t>Thị trấn Đồng Lê; xã Châu Hóa; xã Đồng Hóa</t>
    </r>
    <r>
      <rPr>
        <sz val="13"/>
        <rFont val="Times New Roman"/>
        <family val="1"/>
      </rPr>
      <t>; xã Hương Hóa; xã Lâm Hóa; xã Phong Hóa; xã Sơn Hóa; xã Thanh Thạch; xã Tiến Hóa; xã Thạch Hóa; xã Châu Hóa</t>
    </r>
  </si>
  <si>
    <t>Điều chỉnh 02 dự án đã có trong Nghị quyết số 35/NQ-HĐND ngày 08/12/2017 của Hội đồng nhân dân tỉnh</t>
  </si>
  <si>
    <t>Trụ sở làm việc của Công ty TNHH Đầu tư Minh Huy (đã phê duyệt tại Nghị quyết số 35/NQ-HĐND ngày 08/12/2017)</t>
  </si>
  <si>
    <t>Bổ sung, điều chỉnh thu hồi đất theo quy định tại Khoản 3 Điều 62 của Luật Đất đai đối với 43 dự án;</t>
  </si>
  <si>
    <t>Điều chỉnh 08 dự án đã có trong Nghị quyết số 50/NQ-HĐND ngày 08/12/2018 của Hội đồng nhân dân tỉnh (trong đó có 03 dự án đồng thời chuyển mục đích sử dụng đất trồng lúa theo quy định tại điểm b Khoản 1 Điều 58 Luật đất đai)</t>
  </si>
  <si>
    <t>Bổ sung, điều chỉnh chuyển mục đích sử dụng đất trồng lúa theo quy định tại điểm b Khoản 1 Điều 58 Luật Đất đai đối với 05 dự án</t>
  </si>
  <si>
    <t>(Kèm theo Nghị quyết số            /NQ-HĐND ngày           tháng   7  năm 2019 của Hội đồng nhân dân tỉnh Quảng Bình)</t>
  </si>
  <si>
    <t>Phường Bắc Nghĩa, thành phố Đồng Hới</t>
  </si>
  <si>
    <t>Phường Nam Lý, thành phố Đồng Hới</t>
  </si>
  <si>
    <t>Phường Quảng Thuận, thị xã Ba Đồn</t>
  </si>
  <si>
    <t>Xã Sơn Trạch, huyện Bố Trạch</t>
  </si>
  <si>
    <t>Xã Võ Ninh, huyện Quảng Ninh</t>
  </si>
  <si>
    <t>Xã Hiền Ninh, huyện Quảng Ninh</t>
  </si>
  <si>
    <t>Phường Đức Ninh Đông, thành phố Đồng Hới</t>
  </si>
  <si>
    <t>Xã Quảng Xuân, huyện Quảng Trạch</t>
  </si>
  <si>
    <t>Xã Cảnh Hóa, huyện Quảng Trạch</t>
  </si>
  <si>
    <t>Xã Quảng Phú, huyện Quảng Trạch</t>
  </si>
  <si>
    <t>Xã Hòa Trạch, xã Sơn Lộc, huyện Bố Trạch</t>
  </si>
  <si>
    <t>Xã Tân Trạch, huyện Bố Trạch</t>
  </si>
  <si>
    <t>Phường Quảng Phúc, thị xã Ba Đồn</t>
  </si>
  <si>
    <t>Xã Sen Thủy, xã Ngư Thủy Nam, huyện Lệ Thủy</t>
  </si>
  <si>
    <t>Xã Sen Thủy, huyện Lệ Thủy</t>
  </si>
  <si>
    <t>Xã Phú Thủy, huyện Lệ Thủy</t>
  </si>
  <si>
    <t>Xã Cam Thủy, xã Liên Thủy, huyện Lệ Thủy</t>
  </si>
  <si>
    <t>Phường Quảng Long, thị xã Ba Đồn; xã Quảng Phương, huyện Quảng Trạch</t>
  </si>
  <si>
    <t>Phường Quảng Thọ, thị xã Ba Đồn</t>
  </si>
  <si>
    <t>Xã Lâm Trạch, huyện Bố Trạch</t>
  </si>
  <si>
    <t>Xã Thượng Trạch, huyện Bố Trạch</t>
  </si>
  <si>
    <t>Xã Lâm Hóa, huyện Tuyên Hóa</t>
  </si>
  <si>
    <t>Xã Hưng Trạch, huyện Bố Trạch</t>
  </si>
  <si>
    <t>Xã Quảng Minh, thị xã Ba Đồn</t>
  </si>
  <si>
    <t>Xã Đồng Trạch, huyện Bố Trạch</t>
  </si>
  <si>
    <t>Xã Nghĩa Ninh, thành phố Đồng Hới</t>
  </si>
  <si>
    <t>Xã Đức Hóa, huyện Tuyên Hóa</t>
  </si>
  <si>
    <t>Xã Phúc Trạch, huyện Bố Trạch</t>
  </si>
  <si>
    <t>Xã Trung Trạch, huyện Bố Trạch</t>
  </si>
  <si>
    <t>Xã Hải Ninh, huyện Quảng Ninh</t>
  </si>
  <si>
    <t>Xã Vĩnh Ninh, huyện Quảng Ninh</t>
  </si>
  <si>
    <t>Xã Quảng Tiên, thị xã Ba Đồn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</si>
</sst>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_);\(#,##0.0\)"/>
    <numFmt numFmtId="166" formatCode="_(* #,##0.0_);_(* \(#,##0.0\);_(* &quot;-&quot;??_);_(@_)"/>
    <numFmt numFmtId="167" formatCode="_(* #,##0.0000_);_(* \(#,##0.0000\);_(* &quot;-&quot;??_);_(@_)"/>
    <numFmt numFmtId="168" formatCode="0.0"/>
    <numFmt numFmtId="169" formatCode="#,##0.0"/>
  </numFmts>
  <fonts count="17">
    <font>
      <sz val="10"/>
      <color theme="1"/>
      <name val=".VnArial"/>
      <family val="2"/>
    </font>
    <font>
      <sz val="10"/>
      <color theme="1"/>
      <name val=".VnArial"/>
      <family val="2"/>
    </font>
    <font>
      <sz val="10"/>
      <color theme="1"/>
      <name val="Times New Roman"/>
      <family val="1"/>
    </font>
    <font>
      <sz val="13"/>
      <color theme="1"/>
      <name val="Times New Roman"/>
      <family val="1"/>
    </font>
    <font>
      <b/>
      <sz val="13"/>
      <color theme="1"/>
      <name val="Times New Roman"/>
      <family val="1"/>
    </font>
    <font>
      <b/>
      <i/>
      <sz val="13"/>
      <color theme="1"/>
      <name val="Times New Roman"/>
      <family val="1"/>
    </font>
    <font>
      <sz val="13"/>
      <name val="Times New Roman"/>
      <family val="1"/>
    </font>
    <font>
      <i/>
      <sz val="13"/>
      <color theme="1"/>
      <name val="Times New Roman"/>
      <family val="1"/>
    </font>
    <font>
      <vertAlign val="superscript"/>
      <sz val="10"/>
      <color theme="1"/>
      <name val="Times New Roman"/>
      <family val="1"/>
    </font>
    <font>
      <sz val="10"/>
      <name val=".VnArial"/>
      <family val="2"/>
    </font>
    <font>
      <sz val="13"/>
      <color rgb="FFFF0000"/>
      <name val="Times New Roman"/>
      <family val="1"/>
    </font>
    <font>
      <b/>
      <sz val="13"/>
      <name val="Times New Roman"/>
      <family val="1"/>
    </font>
    <font>
      <sz val="10"/>
      <color rgb="FFFF0000"/>
      <name val=".VnArial"/>
      <family val="2"/>
    </font>
    <font>
      <vertAlign val="superscript"/>
      <sz val="13"/>
      <name val="Times New Roman"/>
      <family val="1"/>
    </font>
    <font>
      <sz val="14"/>
      <color theme="1"/>
      <name val="Times New Roman"/>
      <family val="1"/>
    </font>
    <font>
      <vertAlign val="superscript"/>
      <sz val="13"/>
      <color theme="1"/>
      <name val="Times New Roman"/>
      <family val="1"/>
    </font>
    <font>
      <b/>
      <sz val="12"/>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165" fontId="4" fillId="0" borderId="1" xfId="1" applyNumberFormat="1" applyFont="1" applyBorder="1" applyAlignment="1">
      <alignment horizontal="center" vertical="center" wrapText="1"/>
    </xf>
    <xf numFmtId="165" fontId="3"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6" fontId="3" fillId="0" borderId="1" xfId="1" applyNumberFormat="1" applyFont="1" applyBorder="1" applyAlignment="1">
      <alignment horizontal="center" vertical="center" wrapText="1"/>
    </xf>
    <xf numFmtId="167" fontId="3" fillId="0" borderId="1" xfId="1" applyNumberFormat="1" applyFont="1" applyBorder="1" applyAlignment="1">
      <alignment horizontal="center" vertical="center" wrapText="1"/>
    </xf>
    <xf numFmtId="168" fontId="3" fillId="0" borderId="1" xfId="1"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66" fontId="14" fillId="0" borderId="1" xfId="1" applyNumberFormat="1" applyFont="1" applyFill="1" applyBorder="1" applyAlignment="1">
      <alignment horizontal="center" vertical="center" wrapText="1"/>
    </xf>
    <xf numFmtId="166" fontId="14" fillId="0" borderId="1" xfId="1" applyNumberFormat="1" applyFont="1" applyFill="1" applyBorder="1" applyAlignment="1">
      <alignment vertical="center" wrapText="1"/>
    </xf>
    <xf numFmtId="166" fontId="6" fillId="0" borderId="1" xfId="1"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165" fontId="14" fillId="0" borderId="1" xfId="1" applyNumberFormat="1" applyFont="1" applyFill="1" applyBorder="1" applyAlignment="1">
      <alignment horizontal="center" vertical="center" wrapText="1"/>
    </xf>
    <xf numFmtId="169" fontId="6" fillId="0" borderId="1" xfId="1" applyNumberFormat="1" applyFont="1" applyFill="1" applyBorder="1" applyAlignment="1">
      <alignment horizontal="center" vertical="center" wrapText="1"/>
    </xf>
    <xf numFmtId="169" fontId="3" fillId="0" borderId="1" xfId="1"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165" fontId="4" fillId="0" borderId="1" xfId="1"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49" fontId="2"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49" fontId="10"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12"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49" fontId="10" fillId="0" borderId="0"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165" fontId="11" fillId="0" borderId="1" xfId="1" applyNumberFormat="1" applyFont="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vertical="center" wrapText="1"/>
    </xf>
    <xf numFmtId="49" fontId="4" fillId="0" borderId="0"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3" fillId="0" borderId="1"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9" fontId="6"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49" fontId="6" fillId="0" borderId="1" xfId="0" applyNumberFormat="1" applyFont="1" applyFill="1" applyBorder="1" applyAlignment="1">
      <alignment vertical="center" wrapText="1"/>
    </xf>
    <xf numFmtId="49" fontId="3"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7"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11" fillId="0" borderId="1" xfId="0" applyNumberFormat="1" applyFont="1" applyFill="1" applyBorder="1" applyAlignment="1">
      <alignment horizontal="left" vertical="center" wrapText="1"/>
    </xf>
    <xf numFmtId="49" fontId="6" fillId="0" borderId="1" xfId="0" applyNumberFormat="1" applyFont="1" applyBorder="1" applyAlignment="1">
      <alignment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16" fillId="0" borderId="0"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zoomScale="80" zoomScaleNormal="80" workbookViewId="0">
      <pane ySplit="7" topLeftCell="A26" activePane="bottomLeft" state="frozen"/>
      <selection pane="bottomLeft" activeCell="K59" sqref="K59"/>
    </sheetView>
  </sheetViews>
  <sheetFormatPr defaultRowHeight="12.75"/>
  <cols>
    <col min="1" max="1" width="6.7109375" style="21" customWidth="1"/>
    <col min="2" max="2" width="44.42578125" style="21" customWidth="1"/>
    <col min="3" max="3" width="14.85546875" style="21" customWidth="1"/>
    <col min="4" max="4" width="17.42578125" style="21" customWidth="1"/>
    <col min="5" max="5" width="14.28515625" style="21" customWidth="1"/>
    <col min="6" max="6" width="13.42578125" style="21" customWidth="1"/>
    <col min="7" max="7" width="12.85546875" style="21" customWidth="1"/>
    <col min="8" max="8" width="16.42578125" style="21" customWidth="1"/>
    <col min="9" max="9" width="14.140625" style="21" customWidth="1"/>
    <col min="10" max="10" width="12.85546875" style="21" customWidth="1"/>
    <col min="11" max="11" width="24.85546875" style="21" customWidth="1"/>
    <col min="12" max="12" width="13.85546875" style="21" customWidth="1"/>
    <col min="13" max="16384" width="9.140625" style="21"/>
  </cols>
  <sheetData>
    <row r="1" spans="1:12" ht="22.5" customHeight="1">
      <c r="A1" s="71" t="s">
        <v>79</v>
      </c>
      <c r="B1" s="71"/>
      <c r="C1" s="71"/>
      <c r="D1" s="71"/>
      <c r="E1" s="71"/>
      <c r="F1" s="71"/>
      <c r="G1" s="71"/>
      <c r="H1" s="71"/>
      <c r="I1" s="71"/>
      <c r="J1" s="71"/>
      <c r="K1" s="71"/>
    </row>
    <row r="2" spans="1:12" ht="6" customHeight="1">
      <c r="B2" s="38"/>
      <c r="C2" s="38"/>
      <c r="D2" s="38"/>
      <c r="E2" s="38"/>
      <c r="F2" s="38"/>
      <c r="G2" s="38"/>
      <c r="H2" s="38"/>
      <c r="I2" s="38"/>
      <c r="J2" s="38"/>
    </row>
    <row r="3" spans="1:12" ht="16.5" customHeight="1">
      <c r="A3" s="61" t="s">
        <v>130</v>
      </c>
      <c r="B3" s="61"/>
      <c r="C3" s="61"/>
      <c r="D3" s="61"/>
      <c r="E3" s="61"/>
      <c r="F3" s="61"/>
      <c r="G3" s="61"/>
      <c r="H3" s="61"/>
      <c r="I3" s="61"/>
      <c r="J3" s="61"/>
      <c r="K3" s="61"/>
    </row>
    <row r="4" spans="1:12" ht="16.5">
      <c r="B4" s="62"/>
      <c r="C4" s="62"/>
      <c r="D4" s="62"/>
      <c r="E4" s="62"/>
      <c r="F4" s="62"/>
      <c r="G4" s="62"/>
      <c r="H4" s="62"/>
      <c r="I4" s="62"/>
      <c r="J4" s="62"/>
      <c r="K4" s="22" t="s">
        <v>11</v>
      </c>
    </row>
    <row r="5" spans="1:12" ht="16.5">
      <c r="A5" s="63" t="s">
        <v>0</v>
      </c>
      <c r="B5" s="63" t="s">
        <v>1</v>
      </c>
      <c r="C5" s="63"/>
      <c r="D5" s="63" t="s">
        <v>68</v>
      </c>
      <c r="E5" s="63"/>
      <c r="F5" s="63"/>
      <c r="G5" s="63"/>
      <c r="H5" s="63"/>
      <c r="I5" s="63"/>
      <c r="J5" s="63"/>
      <c r="K5" s="63" t="s">
        <v>9</v>
      </c>
    </row>
    <row r="6" spans="1:12" ht="16.5">
      <c r="A6" s="63"/>
      <c r="B6" s="63"/>
      <c r="C6" s="63"/>
      <c r="D6" s="63" t="s">
        <v>2</v>
      </c>
      <c r="E6" s="63" t="s">
        <v>10</v>
      </c>
      <c r="F6" s="63"/>
      <c r="G6" s="63"/>
      <c r="H6" s="63"/>
      <c r="I6" s="63" t="s">
        <v>7</v>
      </c>
      <c r="J6" s="63" t="s">
        <v>8</v>
      </c>
      <c r="K6" s="63"/>
    </row>
    <row r="7" spans="1:12" s="22" customFormat="1" ht="33">
      <c r="A7" s="63"/>
      <c r="B7" s="63"/>
      <c r="C7" s="63"/>
      <c r="D7" s="63"/>
      <c r="E7" s="35" t="s">
        <v>3</v>
      </c>
      <c r="F7" s="35" t="s">
        <v>4</v>
      </c>
      <c r="G7" s="35" t="s">
        <v>5</v>
      </c>
      <c r="H7" s="35" t="s">
        <v>6</v>
      </c>
      <c r="I7" s="63"/>
      <c r="J7" s="63"/>
      <c r="K7" s="63"/>
    </row>
    <row r="8" spans="1:12" ht="50.25" customHeight="1">
      <c r="A8" s="35" t="s">
        <v>13</v>
      </c>
      <c r="B8" s="60" t="s">
        <v>127</v>
      </c>
      <c r="C8" s="60"/>
      <c r="D8" s="1">
        <f>SUM(E8:J8)</f>
        <v>2708186</v>
      </c>
      <c r="E8" s="1">
        <f t="shared" ref="E8:J8" si="0">E9+E45</f>
        <v>334835</v>
      </c>
      <c r="F8" s="1">
        <f t="shared" si="0"/>
        <v>36366</v>
      </c>
      <c r="G8" s="1">
        <f t="shared" si="0"/>
        <v>0</v>
      </c>
      <c r="H8" s="1">
        <f t="shared" si="0"/>
        <v>2041205</v>
      </c>
      <c r="I8" s="1">
        <f t="shared" si="0"/>
        <v>222433</v>
      </c>
      <c r="J8" s="1">
        <f t="shared" si="0"/>
        <v>73347</v>
      </c>
      <c r="K8" s="34"/>
      <c r="L8" s="23"/>
    </row>
    <row r="9" spans="1:12" s="24" customFormat="1" ht="71.25" customHeight="1">
      <c r="A9" s="9" t="s">
        <v>15</v>
      </c>
      <c r="B9" s="65" t="s">
        <v>115</v>
      </c>
      <c r="C9" s="65"/>
      <c r="D9" s="20">
        <f t="shared" ref="D9:D29" si="1">SUM(E9:J9)</f>
        <v>2318499</v>
      </c>
      <c r="E9" s="20">
        <f t="shared" ref="E9:J9" si="2">SUM(E10:E44)</f>
        <v>290921</v>
      </c>
      <c r="F9" s="20">
        <f t="shared" si="2"/>
        <v>36366</v>
      </c>
      <c r="G9" s="20">
        <f t="shared" si="2"/>
        <v>0</v>
      </c>
      <c r="H9" s="20">
        <f t="shared" si="2"/>
        <v>1781351</v>
      </c>
      <c r="I9" s="20">
        <f t="shared" si="2"/>
        <v>184336</v>
      </c>
      <c r="J9" s="20">
        <f t="shared" si="2"/>
        <v>25525</v>
      </c>
      <c r="K9" s="33"/>
    </row>
    <row r="10" spans="1:12" s="24" customFormat="1" ht="75">
      <c r="A10" s="39" t="s">
        <v>51</v>
      </c>
      <c r="B10" s="53" t="s">
        <v>117</v>
      </c>
      <c r="C10" s="53"/>
      <c r="D10" s="2">
        <f t="shared" si="1"/>
        <v>15509</v>
      </c>
      <c r="E10" s="11">
        <v>13709</v>
      </c>
      <c r="F10" s="11"/>
      <c r="G10" s="11"/>
      <c r="H10" s="15">
        <v>1800</v>
      </c>
      <c r="I10" s="11"/>
      <c r="J10" s="11"/>
      <c r="K10" s="12" t="s">
        <v>122</v>
      </c>
    </row>
    <row r="11" spans="1:12" s="24" customFormat="1" ht="33">
      <c r="A11" s="39" t="s">
        <v>52</v>
      </c>
      <c r="B11" s="58" t="s">
        <v>75</v>
      </c>
      <c r="C11" s="58"/>
      <c r="D11" s="2">
        <f t="shared" si="1"/>
        <v>13500</v>
      </c>
      <c r="E11" s="2">
        <v>11400</v>
      </c>
      <c r="F11" s="2"/>
      <c r="G11" s="2"/>
      <c r="H11" s="2">
        <v>2100</v>
      </c>
      <c r="I11" s="2"/>
      <c r="J11" s="2"/>
      <c r="K11" s="40" t="s">
        <v>136</v>
      </c>
    </row>
    <row r="12" spans="1:12" s="24" customFormat="1" ht="49.5">
      <c r="A12" s="39" t="s">
        <v>53</v>
      </c>
      <c r="B12" s="58" t="s">
        <v>17</v>
      </c>
      <c r="C12" s="58"/>
      <c r="D12" s="3">
        <f t="shared" si="1"/>
        <v>25000</v>
      </c>
      <c r="E12" s="3">
        <v>23400</v>
      </c>
      <c r="F12" s="3"/>
      <c r="G12" s="3"/>
      <c r="H12" s="3">
        <v>400</v>
      </c>
      <c r="I12" s="3">
        <v>1200</v>
      </c>
      <c r="J12" s="3"/>
      <c r="K12" s="40" t="s">
        <v>137</v>
      </c>
    </row>
    <row r="13" spans="1:12" s="24" customFormat="1" ht="49.5">
      <c r="A13" s="39" t="s">
        <v>54</v>
      </c>
      <c r="B13" s="66" t="s">
        <v>20</v>
      </c>
      <c r="C13" s="66"/>
      <c r="D13" s="16">
        <f t="shared" si="1"/>
        <v>34353</v>
      </c>
      <c r="E13" s="17">
        <v>25984</v>
      </c>
      <c r="F13" s="17"/>
      <c r="G13" s="17"/>
      <c r="H13" s="17">
        <v>2612</v>
      </c>
      <c r="I13" s="17">
        <v>5757</v>
      </c>
      <c r="J13" s="18"/>
      <c r="K13" s="40" t="s">
        <v>137</v>
      </c>
    </row>
    <row r="14" spans="1:12" s="24" customFormat="1" ht="39.75" customHeight="1">
      <c r="A14" s="39" t="s">
        <v>55</v>
      </c>
      <c r="B14" s="64" t="s">
        <v>76</v>
      </c>
      <c r="C14" s="64"/>
      <c r="D14" s="16">
        <f t="shared" si="1"/>
        <v>37500</v>
      </c>
      <c r="E14" s="17"/>
      <c r="F14" s="17"/>
      <c r="G14" s="17"/>
      <c r="H14" s="17">
        <v>20500</v>
      </c>
      <c r="I14" s="17">
        <v>2000</v>
      </c>
      <c r="J14" s="17">
        <v>15000</v>
      </c>
      <c r="K14" s="36" t="s">
        <v>138</v>
      </c>
    </row>
    <row r="15" spans="1:12" s="24" customFormat="1" ht="33">
      <c r="A15" s="39" t="s">
        <v>56</v>
      </c>
      <c r="B15" s="64" t="s">
        <v>71</v>
      </c>
      <c r="C15" s="64"/>
      <c r="D15" s="16">
        <f t="shared" si="1"/>
        <v>200</v>
      </c>
      <c r="E15" s="17">
        <v>200</v>
      </c>
      <c r="F15" s="17"/>
      <c r="G15" s="17"/>
      <c r="H15" s="17"/>
      <c r="I15" s="17"/>
      <c r="J15" s="17"/>
      <c r="K15" s="36" t="s">
        <v>139</v>
      </c>
    </row>
    <row r="16" spans="1:12" s="24" customFormat="1" ht="40.5" customHeight="1">
      <c r="A16" s="39" t="s">
        <v>70</v>
      </c>
      <c r="B16" s="66" t="s">
        <v>77</v>
      </c>
      <c r="C16" s="66"/>
      <c r="D16" s="16">
        <f t="shared" si="1"/>
        <v>93000</v>
      </c>
      <c r="E16" s="17">
        <v>62000</v>
      </c>
      <c r="F16" s="17"/>
      <c r="G16" s="17"/>
      <c r="H16" s="17">
        <v>19000</v>
      </c>
      <c r="I16" s="17">
        <v>10000</v>
      </c>
      <c r="J16" s="17">
        <v>2000</v>
      </c>
      <c r="K16" s="36" t="s">
        <v>140</v>
      </c>
    </row>
    <row r="17" spans="1:12" s="24" customFormat="1" ht="44.25" customHeight="1">
      <c r="A17" s="39" t="s">
        <v>80</v>
      </c>
      <c r="B17" s="64" t="s">
        <v>78</v>
      </c>
      <c r="C17" s="64"/>
      <c r="D17" s="16">
        <f t="shared" si="1"/>
        <v>9719</v>
      </c>
      <c r="E17" s="17">
        <v>1394</v>
      </c>
      <c r="F17" s="17"/>
      <c r="G17" s="17"/>
      <c r="H17" s="17">
        <v>5830</v>
      </c>
      <c r="I17" s="17">
        <v>2495</v>
      </c>
      <c r="J17" s="17"/>
      <c r="K17" s="36" t="s">
        <v>141</v>
      </c>
    </row>
    <row r="18" spans="1:12" s="24" customFormat="1" ht="33">
      <c r="A18" s="39" t="s">
        <v>81</v>
      </c>
      <c r="B18" s="64" t="s">
        <v>33</v>
      </c>
      <c r="C18" s="64"/>
      <c r="D18" s="3">
        <f t="shared" si="1"/>
        <v>1915</v>
      </c>
      <c r="E18" s="6"/>
      <c r="F18" s="7"/>
      <c r="G18" s="7"/>
      <c r="H18" s="8">
        <v>1915</v>
      </c>
      <c r="I18" s="6"/>
      <c r="J18" s="6"/>
      <c r="K18" s="36" t="s">
        <v>142</v>
      </c>
    </row>
    <row r="19" spans="1:12" s="24" customFormat="1" ht="139.5" customHeight="1">
      <c r="A19" s="39" t="s">
        <v>82</v>
      </c>
      <c r="B19" s="53" t="s">
        <v>123</v>
      </c>
      <c r="C19" s="53"/>
      <c r="D19" s="2">
        <f t="shared" si="1"/>
        <v>80137</v>
      </c>
      <c r="E19" s="10">
        <v>9590</v>
      </c>
      <c r="F19" s="10"/>
      <c r="G19" s="10"/>
      <c r="H19" s="10">
        <v>62492</v>
      </c>
      <c r="I19" s="10">
        <v>4455</v>
      </c>
      <c r="J19" s="10">
        <v>3600</v>
      </c>
      <c r="K19" s="47" t="s">
        <v>124</v>
      </c>
      <c r="L19" s="48"/>
    </row>
    <row r="20" spans="1:12" s="24" customFormat="1" ht="33">
      <c r="A20" s="39" t="s">
        <v>83</v>
      </c>
      <c r="B20" s="58" t="s">
        <v>47</v>
      </c>
      <c r="C20" s="58"/>
      <c r="D20" s="3">
        <f t="shared" si="1"/>
        <v>73208</v>
      </c>
      <c r="E20" s="3">
        <v>1452</v>
      </c>
      <c r="F20" s="3"/>
      <c r="G20" s="3"/>
      <c r="H20" s="3">
        <v>59521</v>
      </c>
      <c r="I20" s="3">
        <v>10530</v>
      </c>
      <c r="J20" s="3">
        <v>1705</v>
      </c>
      <c r="K20" s="40" t="s">
        <v>118</v>
      </c>
      <c r="L20" s="25"/>
    </row>
    <row r="21" spans="1:12" s="24" customFormat="1" ht="33">
      <c r="A21" s="39" t="s">
        <v>84</v>
      </c>
      <c r="B21" s="49" t="s">
        <v>67</v>
      </c>
      <c r="C21" s="50"/>
      <c r="D21" s="3">
        <f t="shared" si="1"/>
        <v>23161</v>
      </c>
      <c r="E21" s="3">
        <v>19913</v>
      </c>
      <c r="F21" s="3"/>
      <c r="G21" s="3"/>
      <c r="H21" s="3">
        <v>53</v>
      </c>
      <c r="I21" s="3">
        <v>3195</v>
      </c>
      <c r="J21" s="3"/>
      <c r="K21" s="40" t="s">
        <v>143</v>
      </c>
      <c r="L21" s="25"/>
    </row>
    <row r="22" spans="1:12" s="24" customFormat="1" ht="49.5">
      <c r="A22" s="39" t="s">
        <v>85</v>
      </c>
      <c r="B22" s="58" t="s">
        <v>38</v>
      </c>
      <c r="C22" s="58"/>
      <c r="D22" s="2">
        <f t="shared" si="1"/>
        <v>1504168</v>
      </c>
      <c r="E22" s="2"/>
      <c r="F22" s="2"/>
      <c r="G22" s="2"/>
      <c r="H22" s="2">
        <v>1504168</v>
      </c>
      <c r="I22" s="2"/>
      <c r="J22" s="2"/>
      <c r="K22" s="46" t="s">
        <v>144</v>
      </c>
    </row>
    <row r="23" spans="1:12" s="24" customFormat="1" ht="49.5">
      <c r="A23" s="39" t="s">
        <v>86</v>
      </c>
      <c r="B23" s="58" t="s">
        <v>39</v>
      </c>
      <c r="C23" s="58"/>
      <c r="D23" s="2">
        <f t="shared" si="1"/>
        <v>95407</v>
      </c>
      <c r="E23" s="2">
        <v>73106</v>
      </c>
      <c r="F23" s="2"/>
      <c r="G23" s="2"/>
      <c r="H23" s="2">
        <v>535</v>
      </c>
      <c r="I23" s="2">
        <v>21191</v>
      </c>
      <c r="J23" s="2">
        <v>575</v>
      </c>
      <c r="K23" s="46" t="s">
        <v>40</v>
      </c>
    </row>
    <row r="24" spans="1:12" s="24" customFormat="1" ht="33">
      <c r="A24" s="39" t="s">
        <v>87</v>
      </c>
      <c r="B24" s="58" t="s">
        <v>41</v>
      </c>
      <c r="C24" s="58"/>
      <c r="D24" s="2">
        <f t="shared" si="1"/>
        <v>25686</v>
      </c>
      <c r="E24" s="2">
        <v>18110</v>
      </c>
      <c r="F24" s="2"/>
      <c r="G24" s="2"/>
      <c r="H24" s="2">
        <v>5028</v>
      </c>
      <c r="I24" s="2">
        <v>2503</v>
      </c>
      <c r="J24" s="2">
        <v>45</v>
      </c>
      <c r="K24" s="46" t="s">
        <v>18</v>
      </c>
    </row>
    <row r="25" spans="1:12" s="24" customFormat="1" ht="33">
      <c r="A25" s="39" t="s">
        <v>88</v>
      </c>
      <c r="B25" s="58" t="s">
        <v>42</v>
      </c>
      <c r="C25" s="58"/>
      <c r="D25" s="2">
        <f t="shared" si="1"/>
        <v>2500</v>
      </c>
      <c r="E25" s="2"/>
      <c r="F25" s="2"/>
      <c r="G25" s="2"/>
      <c r="H25" s="2">
        <v>2500</v>
      </c>
      <c r="I25" s="2"/>
      <c r="J25" s="2"/>
      <c r="K25" s="46" t="s">
        <v>145</v>
      </c>
    </row>
    <row r="26" spans="1:12" s="24" customFormat="1" ht="33" customHeight="1">
      <c r="A26" s="39" t="s">
        <v>89</v>
      </c>
      <c r="B26" s="58" t="s">
        <v>43</v>
      </c>
      <c r="C26" s="58"/>
      <c r="D26" s="2">
        <f t="shared" si="1"/>
        <v>404</v>
      </c>
      <c r="E26" s="2">
        <v>42</v>
      </c>
      <c r="F26" s="2"/>
      <c r="G26" s="2"/>
      <c r="H26" s="2">
        <v>63</v>
      </c>
      <c r="I26" s="2">
        <v>299</v>
      </c>
      <c r="J26" s="2"/>
      <c r="K26" s="46" t="s">
        <v>146</v>
      </c>
    </row>
    <row r="27" spans="1:12" s="24" customFormat="1" ht="33">
      <c r="A27" s="39" t="s">
        <v>90</v>
      </c>
      <c r="B27" s="58" t="s">
        <v>44</v>
      </c>
      <c r="C27" s="58"/>
      <c r="D27" s="2">
        <f t="shared" si="1"/>
        <v>25700</v>
      </c>
      <c r="E27" s="2">
        <v>10000</v>
      </c>
      <c r="F27" s="2"/>
      <c r="G27" s="2"/>
      <c r="H27" s="2">
        <v>1000</v>
      </c>
      <c r="I27" s="2">
        <v>14000</v>
      </c>
      <c r="J27" s="2">
        <v>700</v>
      </c>
      <c r="K27" s="46" t="s">
        <v>147</v>
      </c>
    </row>
    <row r="28" spans="1:12" s="24" customFormat="1" ht="69" customHeight="1">
      <c r="A28" s="39" t="s">
        <v>91</v>
      </c>
      <c r="B28" s="58" t="s">
        <v>19</v>
      </c>
      <c r="C28" s="58"/>
      <c r="D28" s="2">
        <f t="shared" si="1"/>
        <v>37049</v>
      </c>
      <c r="E28" s="2">
        <v>171</v>
      </c>
      <c r="F28" s="2"/>
      <c r="G28" s="2"/>
      <c r="H28" s="2">
        <v>3566</v>
      </c>
      <c r="I28" s="2">
        <v>32112</v>
      </c>
      <c r="J28" s="2">
        <v>1200</v>
      </c>
      <c r="K28" s="46" t="s">
        <v>148</v>
      </c>
    </row>
    <row r="29" spans="1:12" s="24" customFormat="1" ht="33">
      <c r="A29" s="39" t="s">
        <v>92</v>
      </c>
      <c r="B29" s="52" t="s">
        <v>36</v>
      </c>
      <c r="C29" s="52"/>
      <c r="D29" s="2">
        <f t="shared" si="1"/>
        <v>133387</v>
      </c>
      <c r="E29" s="2">
        <v>1000</v>
      </c>
      <c r="F29" s="2">
        <v>36366</v>
      </c>
      <c r="G29" s="2"/>
      <c r="H29" s="2">
        <v>31666</v>
      </c>
      <c r="I29" s="2">
        <v>63655</v>
      </c>
      <c r="J29" s="2">
        <v>700</v>
      </c>
      <c r="K29" s="46" t="s">
        <v>149</v>
      </c>
    </row>
    <row r="30" spans="1:12" s="24" customFormat="1" ht="33">
      <c r="A30" s="39" t="s">
        <v>93</v>
      </c>
      <c r="B30" s="64" t="s">
        <v>31</v>
      </c>
      <c r="C30" s="64"/>
      <c r="D30" s="16">
        <f>SUM(E30:J30)</f>
        <v>542</v>
      </c>
      <c r="E30" s="17">
        <v>542</v>
      </c>
      <c r="F30" s="17"/>
      <c r="G30" s="17"/>
      <c r="H30" s="17"/>
      <c r="I30" s="17"/>
      <c r="J30" s="17"/>
      <c r="K30" s="36" t="s">
        <v>150</v>
      </c>
    </row>
    <row r="31" spans="1:12" s="24" customFormat="1" ht="33">
      <c r="A31" s="39" t="s">
        <v>94</v>
      </c>
      <c r="B31" s="58" t="s">
        <v>28</v>
      </c>
      <c r="C31" s="58"/>
      <c r="D31" s="2">
        <f t="shared" ref="D31" si="3">SUM(E31:J31)</f>
        <v>1300</v>
      </c>
      <c r="E31" s="2"/>
      <c r="F31" s="2"/>
      <c r="G31" s="2"/>
      <c r="H31" s="2">
        <v>700</v>
      </c>
      <c r="I31" s="2">
        <v>600</v>
      </c>
      <c r="J31" s="2"/>
      <c r="K31" s="40" t="s">
        <v>121</v>
      </c>
    </row>
    <row r="32" spans="1:12" s="24" customFormat="1" ht="33">
      <c r="A32" s="39" t="s">
        <v>95</v>
      </c>
      <c r="B32" s="64" t="s">
        <v>32</v>
      </c>
      <c r="C32" s="64"/>
      <c r="D32" s="3">
        <f>SUM(E32:J32)</f>
        <v>7486</v>
      </c>
      <c r="E32" s="6"/>
      <c r="F32" s="7"/>
      <c r="G32" s="7"/>
      <c r="H32" s="8">
        <v>7486</v>
      </c>
      <c r="I32" s="6"/>
      <c r="J32" s="6"/>
      <c r="K32" s="36" t="s">
        <v>151</v>
      </c>
    </row>
    <row r="33" spans="1:12" s="24" customFormat="1" ht="33">
      <c r="A33" s="39" t="s">
        <v>96</v>
      </c>
      <c r="B33" s="58" t="s">
        <v>35</v>
      </c>
      <c r="C33" s="58"/>
      <c r="D33" s="2">
        <f>SUM(E33:J33)</f>
        <v>9800</v>
      </c>
      <c r="E33" s="2"/>
      <c r="F33" s="2"/>
      <c r="G33" s="2"/>
      <c r="H33" s="2">
        <v>9800</v>
      </c>
      <c r="I33" s="2"/>
      <c r="J33" s="2"/>
      <c r="K33" s="40" t="s">
        <v>152</v>
      </c>
    </row>
    <row r="34" spans="1:12" s="24" customFormat="1" ht="33">
      <c r="A34" s="39" t="s">
        <v>97</v>
      </c>
      <c r="B34" s="66" t="s">
        <v>66</v>
      </c>
      <c r="C34" s="66"/>
      <c r="D34" s="16">
        <f t="shared" ref="D34" si="4">SUM(E34:J34)</f>
        <v>4978</v>
      </c>
      <c r="E34" s="17">
        <v>4978</v>
      </c>
      <c r="F34" s="17"/>
      <c r="G34" s="17"/>
      <c r="H34" s="17"/>
      <c r="I34" s="17"/>
      <c r="J34" s="17"/>
      <c r="K34" s="36" t="s">
        <v>153</v>
      </c>
    </row>
    <row r="35" spans="1:12" s="24" customFormat="1" ht="33">
      <c r="A35" s="39" t="s">
        <v>98</v>
      </c>
      <c r="B35" s="58" t="s">
        <v>65</v>
      </c>
      <c r="C35" s="58"/>
      <c r="D35" s="2">
        <f>SUM(E35:J35)</f>
        <v>2479</v>
      </c>
      <c r="E35" s="2">
        <v>286</v>
      </c>
      <c r="F35" s="2"/>
      <c r="G35" s="2"/>
      <c r="H35" s="2">
        <v>1466</v>
      </c>
      <c r="I35" s="2">
        <v>727</v>
      </c>
      <c r="J35" s="2"/>
      <c r="K35" s="33" t="s">
        <v>154</v>
      </c>
    </row>
    <row r="36" spans="1:12" s="24" customFormat="1" ht="49.5">
      <c r="A36" s="39" t="s">
        <v>99</v>
      </c>
      <c r="B36" s="64" t="s">
        <v>29</v>
      </c>
      <c r="C36" s="64"/>
      <c r="D36" s="16">
        <f t="shared" ref="D36:D38" si="5">SUM(E36:J36)</f>
        <v>775</v>
      </c>
      <c r="E36" s="17"/>
      <c r="F36" s="17"/>
      <c r="G36" s="17"/>
      <c r="H36" s="17">
        <v>635</v>
      </c>
      <c r="I36" s="17">
        <v>140</v>
      </c>
      <c r="J36" s="17"/>
      <c r="K36" s="36" t="s">
        <v>119</v>
      </c>
    </row>
    <row r="37" spans="1:12" s="24" customFormat="1" ht="33">
      <c r="A37" s="39" t="s">
        <v>100</v>
      </c>
      <c r="B37" s="64" t="s">
        <v>30</v>
      </c>
      <c r="C37" s="64"/>
      <c r="D37" s="16">
        <f t="shared" si="5"/>
        <v>931</v>
      </c>
      <c r="E37" s="17"/>
      <c r="F37" s="17"/>
      <c r="G37" s="17"/>
      <c r="H37" s="17">
        <v>931</v>
      </c>
      <c r="I37" s="17"/>
      <c r="J37" s="17"/>
      <c r="K37" s="36" t="s">
        <v>155</v>
      </c>
    </row>
    <row r="38" spans="1:12" s="24" customFormat="1" ht="49.5" customHeight="1">
      <c r="A38" s="39" t="s">
        <v>101</v>
      </c>
      <c r="B38" s="58" t="s">
        <v>45</v>
      </c>
      <c r="C38" s="58"/>
      <c r="D38" s="2">
        <f t="shared" si="5"/>
        <v>6000</v>
      </c>
      <c r="E38" s="2"/>
      <c r="F38" s="2"/>
      <c r="G38" s="2"/>
      <c r="H38" s="2">
        <v>6000</v>
      </c>
      <c r="I38" s="2"/>
      <c r="J38" s="2"/>
      <c r="K38" s="40" t="s">
        <v>46</v>
      </c>
      <c r="L38" s="25"/>
    </row>
    <row r="39" spans="1:12" s="27" customFormat="1" ht="33" customHeight="1">
      <c r="A39" s="5" t="s">
        <v>102</v>
      </c>
      <c r="B39" s="58" t="s">
        <v>37</v>
      </c>
      <c r="C39" s="58"/>
      <c r="D39" s="3">
        <f>SUM(E39:J39)</f>
        <v>14500</v>
      </c>
      <c r="E39" s="3">
        <v>12322</v>
      </c>
      <c r="F39" s="3"/>
      <c r="G39" s="3"/>
      <c r="H39" s="3"/>
      <c r="I39" s="3">
        <v>2178</v>
      </c>
      <c r="J39" s="3"/>
      <c r="K39" s="40" t="s">
        <v>120</v>
      </c>
    </row>
    <row r="40" spans="1:12" s="24" customFormat="1" ht="55.5" customHeight="1">
      <c r="A40" s="5" t="s">
        <v>103</v>
      </c>
      <c r="B40" s="53" t="s">
        <v>64</v>
      </c>
      <c r="C40" s="53"/>
      <c r="D40" s="3">
        <f t="shared" ref="D40:D43" si="6">SUM(E40:J40)</f>
        <v>26449</v>
      </c>
      <c r="E40" s="3"/>
      <c r="F40" s="3"/>
      <c r="G40" s="3"/>
      <c r="H40" s="3">
        <v>26449</v>
      </c>
      <c r="I40" s="3"/>
      <c r="J40" s="3"/>
      <c r="K40" s="40" t="s">
        <v>156</v>
      </c>
      <c r="L40" s="30"/>
    </row>
    <row r="41" spans="1:12" s="24" customFormat="1" ht="33">
      <c r="A41" s="5" t="s">
        <v>104</v>
      </c>
      <c r="B41" s="49" t="s">
        <v>72</v>
      </c>
      <c r="C41" s="50"/>
      <c r="D41" s="3">
        <f t="shared" si="6"/>
        <v>1200</v>
      </c>
      <c r="E41" s="3">
        <v>1200</v>
      </c>
      <c r="F41" s="3"/>
      <c r="G41" s="3"/>
      <c r="H41" s="3"/>
      <c r="I41" s="3"/>
      <c r="J41" s="3"/>
      <c r="K41" s="40" t="s">
        <v>154</v>
      </c>
      <c r="L41" s="30"/>
    </row>
    <row r="42" spans="1:12" s="24" customFormat="1" ht="36.75" customHeight="1">
      <c r="A42" s="5" t="s">
        <v>105</v>
      </c>
      <c r="B42" s="49" t="s">
        <v>109</v>
      </c>
      <c r="C42" s="50"/>
      <c r="D42" s="16">
        <f t="shared" si="6"/>
        <v>851</v>
      </c>
      <c r="E42" s="17"/>
      <c r="F42" s="17"/>
      <c r="G42" s="17"/>
      <c r="H42" s="17">
        <v>851</v>
      </c>
      <c r="I42" s="17"/>
      <c r="J42" s="18"/>
      <c r="K42" s="12" t="s">
        <v>157</v>
      </c>
    </row>
    <row r="43" spans="1:12" s="24" customFormat="1" ht="36.75" customHeight="1">
      <c r="A43" s="5" t="s">
        <v>106</v>
      </c>
      <c r="B43" s="49" t="s">
        <v>110</v>
      </c>
      <c r="C43" s="50"/>
      <c r="D43" s="16">
        <f t="shared" si="6"/>
        <v>1370</v>
      </c>
      <c r="E43" s="17"/>
      <c r="F43" s="17"/>
      <c r="G43" s="17"/>
      <c r="H43" s="17"/>
      <c r="I43" s="17">
        <v>1370</v>
      </c>
      <c r="J43" s="18"/>
      <c r="K43" s="12" t="s">
        <v>158</v>
      </c>
    </row>
    <row r="44" spans="1:12" s="24" customFormat="1" ht="36.75" customHeight="1">
      <c r="A44" s="5" t="s">
        <v>107</v>
      </c>
      <c r="B44" s="53" t="s">
        <v>114</v>
      </c>
      <c r="C44" s="53"/>
      <c r="D44" s="3">
        <f t="shared" ref="D44" si="7">SUM(E44:J44)</f>
        <v>8335</v>
      </c>
      <c r="E44" s="3">
        <v>122</v>
      </c>
      <c r="F44" s="3"/>
      <c r="G44" s="3"/>
      <c r="H44" s="3">
        <v>2284</v>
      </c>
      <c r="I44" s="3">
        <v>5929</v>
      </c>
      <c r="J44" s="3"/>
      <c r="K44" s="12" t="s">
        <v>159</v>
      </c>
    </row>
    <row r="45" spans="1:12" ht="99.75" customHeight="1">
      <c r="A45" s="35" t="s">
        <v>12</v>
      </c>
      <c r="B45" s="60" t="s">
        <v>128</v>
      </c>
      <c r="C45" s="60"/>
      <c r="D45" s="1">
        <f>SUM(E45:J45)</f>
        <v>389687</v>
      </c>
      <c r="E45" s="1">
        <f>E47+E49+E51+E53+E55+E57+E59+E61</f>
        <v>43914</v>
      </c>
      <c r="F45" s="1">
        <f t="shared" ref="F45:J45" si="8">F47+F49+F51+F53+F55+F57+F59+F61</f>
        <v>0</v>
      </c>
      <c r="G45" s="1">
        <f t="shared" si="8"/>
        <v>0</v>
      </c>
      <c r="H45" s="1">
        <f t="shared" si="8"/>
        <v>259854</v>
      </c>
      <c r="I45" s="1">
        <f t="shared" si="8"/>
        <v>38097</v>
      </c>
      <c r="J45" s="1">
        <f t="shared" si="8"/>
        <v>47822</v>
      </c>
      <c r="K45" s="34"/>
      <c r="L45" s="23"/>
    </row>
    <row r="46" spans="1:12" s="24" customFormat="1" ht="34.5" customHeight="1">
      <c r="A46" s="54" t="s">
        <v>57</v>
      </c>
      <c r="B46" s="52" t="s">
        <v>73</v>
      </c>
      <c r="C46" s="33" t="s">
        <v>16</v>
      </c>
      <c r="D46" s="2">
        <f>SUM(E46:J46)</f>
        <v>500</v>
      </c>
      <c r="E46" s="2"/>
      <c r="F46" s="4"/>
      <c r="G46" s="4"/>
      <c r="H46" s="2"/>
      <c r="I46" s="2">
        <v>500</v>
      </c>
      <c r="J46" s="2"/>
      <c r="K46" s="33" t="s">
        <v>120</v>
      </c>
    </row>
    <row r="47" spans="1:12" s="24" customFormat="1" ht="46.5" customHeight="1">
      <c r="A47" s="54"/>
      <c r="B47" s="52"/>
      <c r="C47" s="41" t="s">
        <v>111</v>
      </c>
      <c r="D47" s="2">
        <f>SUM(E47:J47)</f>
        <v>811</v>
      </c>
      <c r="E47" s="2"/>
      <c r="F47" s="2"/>
      <c r="G47" s="2"/>
      <c r="H47" s="2">
        <v>20</v>
      </c>
      <c r="I47" s="2">
        <v>791</v>
      </c>
      <c r="J47" s="2"/>
      <c r="K47" s="33" t="s">
        <v>120</v>
      </c>
    </row>
    <row r="48" spans="1:12" s="24" customFormat="1" ht="49.5">
      <c r="A48" s="54" t="s">
        <v>58</v>
      </c>
      <c r="B48" s="52" t="s">
        <v>74</v>
      </c>
      <c r="C48" s="33" t="s">
        <v>16</v>
      </c>
      <c r="D48" s="2">
        <f>SUM(E48:J48)</f>
        <v>8000</v>
      </c>
      <c r="E48" s="2">
        <v>2000</v>
      </c>
      <c r="F48" s="2"/>
      <c r="G48" s="2"/>
      <c r="H48" s="2">
        <v>5500</v>
      </c>
      <c r="I48" s="2">
        <v>500</v>
      </c>
      <c r="J48" s="2"/>
      <c r="K48" s="33" t="s">
        <v>21</v>
      </c>
    </row>
    <row r="49" spans="1:11" s="24" customFormat="1" ht="49.5" customHeight="1">
      <c r="A49" s="54"/>
      <c r="B49" s="52"/>
      <c r="C49" s="43" t="s">
        <v>111</v>
      </c>
      <c r="D49" s="2">
        <f t="shared" ref="D49:D59" si="9">SUM(E49:J49)</f>
        <v>14600</v>
      </c>
      <c r="E49" s="2">
        <v>5100</v>
      </c>
      <c r="F49" s="2"/>
      <c r="G49" s="2"/>
      <c r="H49" s="2">
        <v>1200</v>
      </c>
      <c r="I49" s="2">
        <v>7700</v>
      </c>
      <c r="J49" s="2">
        <v>600</v>
      </c>
      <c r="K49" s="33" t="s">
        <v>21</v>
      </c>
    </row>
    <row r="50" spans="1:11" s="24" customFormat="1" ht="33">
      <c r="A50" s="54" t="s">
        <v>59</v>
      </c>
      <c r="B50" s="52" t="s">
        <v>23</v>
      </c>
      <c r="C50" s="33" t="s">
        <v>16</v>
      </c>
      <c r="D50" s="2">
        <f t="shared" si="9"/>
        <v>36700</v>
      </c>
      <c r="E50" s="2"/>
      <c r="F50" s="2"/>
      <c r="G50" s="2"/>
      <c r="H50" s="2">
        <v>20200</v>
      </c>
      <c r="I50" s="2"/>
      <c r="J50" s="2">
        <v>16500</v>
      </c>
      <c r="K50" s="33" t="s">
        <v>135</v>
      </c>
    </row>
    <row r="51" spans="1:11" s="24" customFormat="1" ht="33">
      <c r="A51" s="54"/>
      <c r="B51" s="52"/>
      <c r="C51" s="43" t="s">
        <v>111</v>
      </c>
      <c r="D51" s="2">
        <f t="shared" si="9"/>
        <v>78900</v>
      </c>
      <c r="E51" s="2"/>
      <c r="F51" s="2"/>
      <c r="G51" s="2"/>
      <c r="H51" s="2">
        <v>25500</v>
      </c>
      <c r="I51" s="2">
        <v>12400</v>
      </c>
      <c r="J51" s="2">
        <v>41000</v>
      </c>
      <c r="K51" s="33" t="s">
        <v>135</v>
      </c>
    </row>
    <row r="52" spans="1:11" s="24" customFormat="1" ht="74.25" customHeight="1">
      <c r="A52" s="54" t="s">
        <v>60</v>
      </c>
      <c r="B52" s="33" t="s">
        <v>25</v>
      </c>
      <c r="C52" s="33" t="s">
        <v>16</v>
      </c>
      <c r="D52" s="2">
        <f t="shared" si="9"/>
        <v>197300</v>
      </c>
      <c r="E52" s="2"/>
      <c r="F52" s="2"/>
      <c r="G52" s="2"/>
      <c r="H52" s="2">
        <v>197300</v>
      </c>
      <c r="I52" s="2"/>
      <c r="J52" s="2"/>
      <c r="K52" s="33" t="s">
        <v>160</v>
      </c>
    </row>
    <row r="53" spans="1:11" s="24" customFormat="1" ht="56.25" customHeight="1">
      <c r="A53" s="54"/>
      <c r="B53" s="33" t="s">
        <v>24</v>
      </c>
      <c r="C53" s="43" t="s">
        <v>111</v>
      </c>
      <c r="D53" s="2">
        <f t="shared" si="9"/>
        <v>203300</v>
      </c>
      <c r="E53" s="2"/>
      <c r="F53" s="2"/>
      <c r="G53" s="2"/>
      <c r="H53" s="2">
        <v>197300</v>
      </c>
      <c r="I53" s="2">
        <v>6000</v>
      </c>
      <c r="J53" s="2"/>
      <c r="K53" s="33" t="s">
        <v>160</v>
      </c>
    </row>
    <row r="54" spans="1:11" s="24" customFormat="1" ht="39.75" customHeight="1">
      <c r="A54" s="54" t="s">
        <v>61</v>
      </c>
      <c r="B54" s="52" t="s">
        <v>26</v>
      </c>
      <c r="C54" s="33" t="s">
        <v>16</v>
      </c>
      <c r="D54" s="2">
        <f t="shared" si="9"/>
        <v>42000</v>
      </c>
      <c r="E54" s="2">
        <v>32000</v>
      </c>
      <c r="F54" s="2"/>
      <c r="G54" s="2"/>
      <c r="H54" s="2">
        <v>6500</v>
      </c>
      <c r="I54" s="2">
        <v>3500</v>
      </c>
      <c r="J54" s="2"/>
      <c r="K54" s="33" t="s">
        <v>161</v>
      </c>
    </row>
    <row r="55" spans="1:11" s="24" customFormat="1" ht="41.25" customHeight="1">
      <c r="A55" s="54"/>
      <c r="B55" s="52"/>
      <c r="C55" s="43" t="s">
        <v>111</v>
      </c>
      <c r="D55" s="2">
        <f t="shared" si="9"/>
        <v>48000</v>
      </c>
      <c r="E55" s="2">
        <v>38500</v>
      </c>
      <c r="F55" s="2"/>
      <c r="G55" s="2"/>
      <c r="H55" s="2">
        <v>3200</v>
      </c>
      <c r="I55" s="2">
        <v>6300</v>
      </c>
      <c r="J55" s="2"/>
      <c r="K55" s="33" t="s">
        <v>161</v>
      </c>
    </row>
    <row r="56" spans="1:11" s="24" customFormat="1" ht="33">
      <c r="A56" s="67" t="s">
        <v>62</v>
      </c>
      <c r="B56" s="69" t="s">
        <v>69</v>
      </c>
      <c r="C56" s="33" t="s">
        <v>16</v>
      </c>
      <c r="D56" s="2">
        <f t="shared" si="9"/>
        <v>17400</v>
      </c>
      <c r="E56" s="2"/>
      <c r="F56" s="2"/>
      <c r="G56" s="2"/>
      <c r="H56" s="2"/>
      <c r="I56" s="2">
        <v>1300</v>
      </c>
      <c r="J56" s="2">
        <v>16100</v>
      </c>
      <c r="K56" s="40" t="s">
        <v>162</v>
      </c>
    </row>
    <row r="57" spans="1:11" s="24" customFormat="1" ht="33">
      <c r="A57" s="68"/>
      <c r="B57" s="70"/>
      <c r="C57" s="43" t="s">
        <v>111</v>
      </c>
      <c r="D57" s="2">
        <f t="shared" si="9"/>
        <v>23530</v>
      </c>
      <c r="E57" s="2"/>
      <c r="F57" s="2"/>
      <c r="G57" s="2"/>
      <c r="H57" s="2">
        <v>15535</v>
      </c>
      <c r="I57" s="2">
        <v>2949</v>
      </c>
      <c r="J57" s="2">
        <v>5046</v>
      </c>
      <c r="K57" s="40" t="s">
        <v>162</v>
      </c>
    </row>
    <row r="58" spans="1:11" s="24" customFormat="1" ht="33">
      <c r="A58" s="54" t="s">
        <v>63</v>
      </c>
      <c r="B58" s="52" t="s">
        <v>27</v>
      </c>
      <c r="C58" s="33" t="s">
        <v>16</v>
      </c>
      <c r="D58" s="2">
        <f t="shared" si="9"/>
        <v>16400</v>
      </c>
      <c r="E58" s="2">
        <v>3900</v>
      </c>
      <c r="F58" s="2"/>
      <c r="G58" s="2"/>
      <c r="H58" s="2">
        <v>8300</v>
      </c>
      <c r="I58" s="2">
        <v>400</v>
      </c>
      <c r="J58" s="2">
        <v>3800</v>
      </c>
      <c r="K58" s="33" t="s">
        <v>22</v>
      </c>
    </row>
    <row r="59" spans="1:11" s="24" customFormat="1" ht="32.25" customHeight="1">
      <c r="A59" s="54"/>
      <c r="B59" s="52"/>
      <c r="C59" s="43" t="s">
        <v>111</v>
      </c>
      <c r="D59" s="2">
        <f t="shared" si="9"/>
        <v>16400</v>
      </c>
      <c r="E59" s="2"/>
      <c r="F59" s="2"/>
      <c r="G59" s="2"/>
      <c r="H59" s="2">
        <v>16000</v>
      </c>
      <c r="I59" s="2"/>
      <c r="J59" s="2">
        <v>400</v>
      </c>
      <c r="K59" s="33" t="s">
        <v>135</v>
      </c>
    </row>
    <row r="60" spans="1:11" s="24" customFormat="1" ht="33">
      <c r="A60" s="51" t="s">
        <v>112</v>
      </c>
      <c r="B60" s="52" t="s">
        <v>113</v>
      </c>
      <c r="C60" s="45" t="s">
        <v>16</v>
      </c>
      <c r="D60" s="2">
        <f t="shared" ref="D60:D61" si="10">SUM(E60:J60)</f>
        <v>2700</v>
      </c>
      <c r="E60" s="2">
        <v>200</v>
      </c>
      <c r="F60" s="2"/>
      <c r="G60" s="2"/>
      <c r="H60" s="2">
        <v>500</v>
      </c>
      <c r="I60" s="2">
        <v>2000</v>
      </c>
      <c r="J60" s="2"/>
      <c r="K60" s="45" t="s">
        <v>134</v>
      </c>
    </row>
    <row r="61" spans="1:11" s="24" customFormat="1" ht="33">
      <c r="A61" s="51"/>
      <c r="B61" s="52"/>
      <c r="C61" s="44" t="s">
        <v>111</v>
      </c>
      <c r="D61" s="2">
        <f t="shared" si="10"/>
        <v>4146</v>
      </c>
      <c r="E61" s="2">
        <v>314</v>
      </c>
      <c r="F61" s="2"/>
      <c r="G61" s="2"/>
      <c r="H61" s="2">
        <v>1099</v>
      </c>
      <c r="I61" s="2">
        <v>1957</v>
      </c>
      <c r="J61" s="2">
        <v>776</v>
      </c>
      <c r="K61" s="45" t="s">
        <v>134</v>
      </c>
    </row>
    <row r="62" spans="1:11" ht="53.25" customHeight="1">
      <c r="A62" s="31" t="s">
        <v>14</v>
      </c>
      <c r="B62" s="56" t="s">
        <v>129</v>
      </c>
      <c r="C62" s="56"/>
      <c r="D62" s="32">
        <f>SUM(E62:J62)</f>
        <v>12568</v>
      </c>
      <c r="E62" s="32">
        <f>E63+E67</f>
        <v>11142</v>
      </c>
      <c r="F62" s="32">
        <f t="shared" ref="F62:J62" si="11">F63+F67</f>
        <v>0</v>
      </c>
      <c r="G62" s="32">
        <f t="shared" si="11"/>
        <v>0</v>
      </c>
      <c r="H62" s="32">
        <f t="shared" si="11"/>
        <v>1025</v>
      </c>
      <c r="I62" s="32">
        <f t="shared" si="11"/>
        <v>401</v>
      </c>
      <c r="J62" s="32">
        <f t="shared" si="11"/>
        <v>0</v>
      </c>
      <c r="K62" s="37"/>
    </row>
    <row r="63" spans="1:11" s="24" customFormat="1" ht="16.5">
      <c r="A63" s="9" t="s">
        <v>15</v>
      </c>
      <c r="B63" s="57" t="s">
        <v>116</v>
      </c>
      <c r="C63" s="57"/>
      <c r="D63" s="20">
        <f>SUM(E63:J63)</f>
        <v>3066</v>
      </c>
      <c r="E63" s="20">
        <f>SUM(E64:E66)</f>
        <v>2392</v>
      </c>
      <c r="F63" s="20">
        <f t="shared" ref="F63:J63" si="12">SUM(F64:F66)</f>
        <v>0</v>
      </c>
      <c r="G63" s="20">
        <f t="shared" si="12"/>
        <v>0</v>
      </c>
      <c r="H63" s="20">
        <f t="shared" si="12"/>
        <v>464</v>
      </c>
      <c r="I63" s="20">
        <f t="shared" si="12"/>
        <v>210</v>
      </c>
      <c r="J63" s="20">
        <f t="shared" si="12"/>
        <v>0</v>
      </c>
      <c r="K63" s="33"/>
    </row>
    <row r="64" spans="1:11" s="28" customFormat="1" ht="33">
      <c r="A64" s="5" t="s">
        <v>51</v>
      </c>
      <c r="B64" s="53" t="s">
        <v>34</v>
      </c>
      <c r="C64" s="53"/>
      <c r="D64" s="3">
        <f t="shared" ref="D64:D66" si="13">SUM(E64:J64)</f>
        <v>1459</v>
      </c>
      <c r="E64" s="3">
        <v>1270</v>
      </c>
      <c r="F64" s="3"/>
      <c r="G64" s="3"/>
      <c r="H64" s="3"/>
      <c r="I64" s="3">
        <v>189</v>
      </c>
      <c r="J64" s="3"/>
      <c r="K64" s="40" t="s">
        <v>131</v>
      </c>
    </row>
    <row r="65" spans="1:12" s="29" customFormat="1" ht="33">
      <c r="A65" s="5" t="s">
        <v>52</v>
      </c>
      <c r="B65" s="58" t="s">
        <v>48</v>
      </c>
      <c r="C65" s="58"/>
      <c r="D65" s="3">
        <f t="shared" si="13"/>
        <v>1126</v>
      </c>
      <c r="E65" s="3">
        <v>1105</v>
      </c>
      <c r="F65" s="14"/>
      <c r="G65" s="14"/>
      <c r="H65" s="13"/>
      <c r="I65" s="3">
        <v>21</v>
      </c>
      <c r="J65" s="5"/>
      <c r="K65" s="40" t="s">
        <v>118</v>
      </c>
      <c r="L65" s="26"/>
    </row>
    <row r="66" spans="1:12" ht="49.5">
      <c r="A66" s="5" t="s">
        <v>53</v>
      </c>
      <c r="B66" s="59" t="s">
        <v>49</v>
      </c>
      <c r="C66" s="59"/>
      <c r="D66" s="3">
        <f t="shared" si="13"/>
        <v>481</v>
      </c>
      <c r="E66" s="19">
        <v>17</v>
      </c>
      <c r="F66" s="19"/>
      <c r="G66" s="19"/>
      <c r="H66" s="19">
        <v>464</v>
      </c>
      <c r="I66" s="6"/>
      <c r="J66" s="6"/>
      <c r="K66" s="36" t="s">
        <v>50</v>
      </c>
      <c r="L66" s="25"/>
    </row>
    <row r="67" spans="1:12" ht="57" customHeight="1">
      <c r="A67" s="35" t="s">
        <v>12</v>
      </c>
      <c r="B67" s="60" t="s">
        <v>125</v>
      </c>
      <c r="C67" s="60"/>
      <c r="D67" s="1">
        <f>SUM(E67:J67)</f>
        <v>9502</v>
      </c>
      <c r="E67" s="1">
        <f>E69+E71</f>
        <v>8750</v>
      </c>
      <c r="F67" s="1">
        <f t="shared" ref="F67:J67" si="14">F69+F71</f>
        <v>0</v>
      </c>
      <c r="G67" s="1">
        <f t="shared" si="14"/>
        <v>0</v>
      </c>
      <c r="H67" s="1">
        <f t="shared" si="14"/>
        <v>561</v>
      </c>
      <c r="I67" s="1">
        <f t="shared" si="14"/>
        <v>191</v>
      </c>
      <c r="J67" s="1">
        <f t="shared" si="14"/>
        <v>0</v>
      </c>
      <c r="K67" s="36"/>
    </row>
    <row r="68" spans="1:12" s="24" customFormat="1" ht="33">
      <c r="A68" s="54" t="s">
        <v>57</v>
      </c>
      <c r="B68" s="55" t="s">
        <v>126</v>
      </c>
      <c r="C68" s="33" t="s">
        <v>16</v>
      </c>
      <c r="D68" s="2">
        <f>SUM(E68:J68)</f>
        <v>3000</v>
      </c>
      <c r="E68" s="2">
        <v>2300</v>
      </c>
      <c r="F68" s="2"/>
      <c r="G68" s="2"/>
      <c r="H68" s="2"/>
      <c r="I68" s="2">
        <v>700</v>
      </c>
      <c r="J68" s="2"/>
      <c r="K68" s="33" t="s">
        <v>132</v>
      </c>
    </row>
    <row r="69" spans="1:12" s="24" customFormat="1" ht="33">
      <c r="A69" s="54"/>
      <c r="B69" s="55"/>
      <c r="C69" s="43" t="s">
        <v>111</v>
      </c>
      <c r="D69" s="2">
        <f>SUM(E69:J69)</f>
        <v>4267</v>
      </c>
      <c r="E69" s="2">
        <v>3596</v>
      </c>
      <c r="F69" s="2"/>
      <c r="G69" s="2"/>
      <c r="H69" s="2">
        <v>561</v>
      </c>
      <c r="I69" s="2">
        <v>110</v>
      </c>
      <c r="J69" s="2"/>
      <c r="K69" s="33" t="s">
        <v>132</v>
      </c>
    </row>
    <row r="70" spans="1:12" s="24" customFormat="1" ht="33">
      <c r="A70" s="54" t="s">
        <v>58</v>
      </c>
      <c r="B70" s="55" t="s">
        <v>108</v>
      </c>
      <c r="C70" s="42" t="s">
        <v>16</v>
      </c>
      <c r="D70" s="2">
        <f>SUM(E70:J70)</f>
        <v>5000</v>
      </c>
      <c r="E70" s="2">
        <v>4000</v>
      </c>
      <c r="F70" s="2"/>
      <c r="G70" s="2"/>
      <c r="H70" s="2"/>
      <c r="I70" s="2">
        <v>1000</v>
      </c>
      <c r="J70" s="2"/>
      <c r="K70" s="42" t="s">
        <v>133</v>
      </c>
    </row>
    <row r="71" spans="1:12" s="24" customFormat="1" ht="33">
      <c r="A71" s="54"/>
      <c r="B71" s="55"/>
      <c r="C71" s="43" t="s">
        <v>111</v>
      </c>
      <c r="D71" s="2">
        <f>SUM(E71:J71)</f>
        <v>5235</v>
      </c>
      <c r="E71" s="2">
        <v>5154</v>
      </c>
      <c r="F71" s="2"/>
      <c r="G71" s="2"/>
      <c r="H71" s="2"/>
      <c r="I71" s="2">
        <v>81</v>
      </c>
      <c r="J71" s="2"/>
      <c r="K71" s="42" t="s">
        <v>133</v>
      </c>
    </row>
  </sheetData>
  <mergeCells count="74">
    <mergeCell ref="B41:C41"/>
    <mergeCell ref="A58:A59"/>
    <mergeCell ref="B58:B59"/>
    <mergeCell ref="B45:C45"/>
    <mergeCell ref="A46:A47"/>
    <mergeCell ref="B46:B47"/>
    <mergeCell ref="A48:A49"/>
    <mergeCell ref="B48:B49"/>
    <mergeCell ref="A50:A51"/>
    <mergeCell ref="B50:B51"/>
    <mergeCell ref="A52:A53"/>
    <mergeCell ref="A54:A55"/>
    <mergeCell ref="B54:B55"/>
    <mergeCell ref="A56:A57"/>
    <mergeCell ref="B56:B57"/>
    <mergeCell ref="B42:C42"/>
    <mergeCell ref="B36:C36"/>
    <mergeCell ref="B37:C37"/>
    <mergeCell ref="B38:C38"/>
    <mergeCell ref="B39:C39"/>
    <mergeCell ref="B40:C40"/>
    <mergeCell ref="B31:C31"/>
    <mergeCell ref="B32:C32"/>
    <mergeCell ref="B33:C33"/>
    <mergeCell ref="B34:C34"/>
    <mergeCell ref="B35:C35"/>
    <mergeCell ref="B30:C30"/>
    <mergeCell ref="B19:C19"/>
    <mergeCell ref="B20:C20"/>
    <mergeCell ref="B21:C21"/>
    <mergeCell ref="B22:C22"/>
    <mergeCell ref="B23:C23"/>
    <mergeCell ref="B24:C24"/>
    <mergeCell ref="B25:C25"/>
    <mergeCell ref="B26:C26"/>
    <mergeCell ref="B27:C27"/>
    <mergeCell ref="B28:C28"/>
    <mergeCell ref="B29:C29"/>
    <mergeCell ref="B18:C18"/>
    <mergeCell ref="J6:J7"/>
    <mergeCell ref="B8:C8"/>
    <mergeCell ref="B9:C9"/>
    <mergeCell ref="B10:C10"/>
    <mergeCell ref="B11:C11"/>
    <mergeCell ref="B12:C12"/>
    <mergeCell ref="B13:C13"/>
    <mergeCell ref="B14:C14"/>
    <mergeCell ref="B15:C15"/>
    <mergeCell ref="B16:C16"/>
    <mergeCell ref="B17:C17"/>
    <mergeCell ref="A1:K1"/>
    <mergeCell ref="A3:K3"/>
    <mergeCell ref="B4:J4"/>
    <mergeCell ref="A5:A7"/>
    <mergeCell ref="B5:C7"/>
    <mergeCell ref="D5:J5"/>
    <mergeCell ref="K5:K7"/>
    <mergeCell ref="D6:D7"/>
    <mergeCell ref="E6:H6"/>
    <mergeCell ref="I6:I7"/>
    <mergeCell ref="B43:C43"/>
    <mergeCell ref="A60:A61"/>
    <mergeCell ref="B60:B61"/>
    <mergeCell ref="B44:C44"/>
    <mergeCell ref="A70:A71"/>
    <mergeCell ref="B70:B71"/>
    <mergeCell ref="A68:A69"/>
    <mergeCell ref="B68:B69"/>
    <mergeCell ref="B62:C62"/>
    <mergeCell ref="B63:C63"/>
    <mergeCell ref="B64:C64"/>
    <mergeCell ref="B65:C65"/>
    <mergeCell ref="B66:C66"/>
    <mergeCell ref="B67:C67"/>
  </mergeCells>
  <pageMargins left="0.94488188976377963" right="0.70866141732283472" top="0.35433070866141736" bottom="0.35433070866141736" header="0.31496062992125984" footer="0.31496062992125984"/>
  <pageSetup paperSize="9" scale="68"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 Son</dc:creator>
  <cp:lastModifiedBy>Dell</cp:lastModifiedBy>
  <cp:lastPrinted>2019-07-05T09:41:00Z</cp:lastPrinted>
  <dcterms:created xsi:type="dcterms:W3CDTF">2018-04-20T02:32:23Z</dcterms:created>
  <dcterms:modified xsi:type="dcterms:W3CDTF">2019-07-05T10:08:43Z</dcterms:modified>
</cp:coreProperties>
</file>